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G:\13-PORTAL DA TRANSPARÊNCIA ATUALIZADO 2026\5- ORÇAMENTO POR CONTRATO GESTÃO\2 - EXECUÇÃO ORÇAMENTÁRIA MENSAL E ACUMULADA DO ANO\"/>
    </mc:Choice>
  </mc:AlternateContent>
  <xr:revisionPtr revIDLastSave="0" documentId="8_{B8543645-EDD9-4D58-8EED-C979D3836A35}" xr6:coauthVersionLast="47" xr6:coauthVersionMax="47" xr10:uidLastSave="{00000000-0000-0000-0000-000000000000}"/>
  <bookViews>
    <workbookView xWindow="28680" yWindow="1560" windowWidth="20730" windowHeight="11160" tabRatio="500" xr2:uid="{00000000-000D-0000-FFFF-FFFF00000000}"/>
  </bookViews>
  <sheets>
    <sheet name="CRESM" sheetId="1" r:id="rId1"/>
  </sheets>
  <definedNames>
    <definedName name="_xlnm._FilterDatabase" localSheetId="0" hidden="1">CRESM!$A$59:$K$95</definedName>
    <definedName name="_xlnm.Print_Area" localSheetId="0">CRESM!$A$1:$V$99</definedName>
    <definedName name="_xlnm.Print_Titles" localSheetId="0">CRESM!$58:$59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6" i="1" l="1"/>
  <c r="F68" i="1"/>
  <c r="V47" i="1"/>
  <c r="Q47" i="1"/>
  <c r="O47" i="1"/>
  <c r="N47" i="1"/>
  <c r="L47" i="1"/>
  <c r="J47" i="1"/>
  <c r="G47" i="1"/>
  <c r="C47" i="1"/>
  <c r="B47" i="1"/>
  <c r="D23" i="1"/>
  <c r="D4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danielabatista</author>
  </authors>
  <commentList>
    <comment ref="D22" authorId="0" shapeId="0" xr:uid="{00000000-0006-0000-0000-000001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</t>
        </r>
        <r>
          <rPr>
            <b/>
            <sz val="9"/>
            <rFont val="Arial"/>
          </rPr>
          <t>R$ 23.283.426,20</t>
        </r>
        <r>
          <rPr>
            <sz val="9"/>
            <rFont val="Arial"/>
          </rPr>
          <t xml:space="preserve"> ( 3.001.551,80 + 14.300,70 + 401.862,91 + 1.421,10 + 17.203.742,12 + 2.344.200,31 + 11.037,21 + 44.679,52 + 260.630,53)
</t>
        </r>
      </text>
    </comment>
    <comment ref="L22" authorId="0" shapeId="0" xr:uid="{00000000-0006-0000-0000-000002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Fundo Resc. R$ 158.939,47 + Custeio R$ 3.239.938,57</t>
        </r>
      </text>
    </comment>
    <comment ref="L23" authorId="0" shapeId="0" xr:uid="{00000000-0006-0000-0000-000003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Fundo Resc. R$ 158.939,47 + Custeio R$ 3.239.938,57</t>
        </r>
      </text>
    </comment>
    <comment ref="D24" authorId="0" shapeId="0" xr:uid="{00000000-0006-0000-0000-000004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R$ 4.011.833,38 (33.736,29 + 3.925.970,98 + 52.126,11)
</t>
        </r>
      </text>
    </comment>
    <comment ref="D26" authorId="0" shapeId="0" xr:uid="{00000000-0006-0000-0000-000005000000}">
      <text>
        <r>
          <rPr>
            <b/>
            <sz val="9"/>
            <rFont val="Arial"/>
          </rPr>
          <t xml:space="preserve">danielabatista: </t>
        </r>
        <r>
          <rPr>
            <sz val="9"/>
            <rFont val="Arial"/>
          </rPr>
          <t xml:space="preserve"> 
6.954.022,10 (57.833,64 + 6.717.470,38 + 178.718,08)
</t>
        </r>
      </text>
    </comment>
    <comment ref="D29" authorId="0" shapeId="0" xr:uid="{00000000-0006-0000-0000-000006000000}">
      <text>
        <r>
          <rPr>
            <b/>
            <sz val="9"/>
            <rFont val="Arial"/>
          </rPr>
          <t>danielabatista:</t>
        </r>
        <r>
          <rPr>
            <sz val="9"/>
            <rFont val="Arial"/>
          </rPr>
          <t xml:space="preserve">
R$ 3.528.203,83 (115.302,77 + 3.355.067,42 + 57.833,64)
</t>
        </r>
      </text>
    </comment>
  </commentList>
</comments>
</file>

<file path=xl/sharedStrings.xml><?xml version="1.0" encoding="utf-8"?>
<sst xmlns="http://schemas.openxmlformats.org/spreadsheetml/2006/main" count="120" uniqueCount="78">
  <si>
    <t>Relatório Resumido da Execução Orçamentária e Financeira por Contrato de Gestão</t>
  </si>
  <si>
    <t>Mês/Ano: Janeiro a Maio/2026</t>
  </si>
  <si>
    <t>Órgão Contratante: SECRETARIA DE ESTADO DA SAÚDE – SES/GO.</t>
  </si>
  <si>
    <t>CNPJ: 02.529.964/0001-57</t>
  </si>
  <si>
    <t>Organização Social Contratada :  ASSOCIAÇÃO BRASILEIRA DE ESPERANÇA E VIDA - ABEVIDA</t>
  </si>
  <si>
    <t>CNPJ: 02.812.043/0012-50</t>
  </si>
  <si>
    <t>Unidade Gerida:  COMPLEXO DE REFERÊNCIA ESTADUAL EM SAÚDE MENTAL PROFESSOR JAMIL ISSY - CRESM</t>
  </si>
  <si>
    <t>Contrato de Gestão nº 002/2014 - SES  * Apostilamento</t>
  </si>
  <si>
    <t>Vigência do Contrato de Gestão - Início 26/07/24 Término 25/07/26 / 9º Termo Aditivo (SEI 62045967) / 10° Termo Aditivo (77771187) - 11° Termo Aditivo (80739176)</t>
  </si>
  <si>
    <t>Previsão de Repasse Mensal do Contrato de Gestão/ADITIVO - 11° TA Custeio: R$ 3.403.414,71 + Residência Médica 01/10/2025 a 28/02/2026 (R$ 15.721,80); Residência Médica 01/03/2026 a 30/06/2026 (R$ 22.886,52) .  Processo nº 201300010015939:</t>
  </si>
  <si>
    <t xml:space="preserve">Previsão de Repasse Mensal do Contrato de Gestão/ADITIVO - Investimentos : R$ Processo nº:
</t>
  </si>
  <si>
    <t>Em reais</t>
  </si>
  <si>
    <t>Mês</t>
  </si>
  <si>
    <t>Comparativo do Estimado com a Execução Orçamentária e Financeira</t>
  </si>
  <si>
    <t>Valor Mensal Estimado no Contrato de Gestão</t>
  </si>
  <si>
    <t>1. Valor Mensal Estimado no Contrato de Gestão - Custeio</t>
  </si>
  <si>
    <t>2. Empenhado no mês</t>
  </si>
  <si>
    <t>3. Liquidado no mês</t>
  </si>
  <si>
    <t>4. Glosas Aplicadas</t>
  </si>
  <si>
    <t>5. Montante pago no mês (informar o mês a que se refere, quando ocorrer repasses para mais de uma competência, inserir linha para cada mês)</t>
  </si>
  <si>
    <t>6. Guia de Recolhimento (Devolução - informar na Nota Explicativa - Ex.: processo e mês a que se refere), os valores devolvidos estão lançados no mês em que houve a quitação da guia , não impactam nas ordens de pagamento repassadas no mês.</t>
  </si>
  <si>
    <t>7. Guias de Receita (Devolução de Recursos de Exercícios Anteriores) os valores devolvidos estão lançados no mês em que houve a quitação da guia, não impactam nas ordens de pagamento repassadas no mês.</t>
  </si>
  <si>
    <t>8. Pagamentos (repasses – Restos a Pagar) (Informar na Nota Explicativa)</t>
  </si>
  <si>
    <t>9. Pagamentos de Despesas de Exercícios Anteriores - DEA (informar a natureza, processo e outros esclarecimentos sobre o repasse efetuado para a contratada, objetivamente, na Nota Explicativa)</t>
  </si>
  <si>
    <t>10. Total de Pagamentos no mês 10=5 - (6 + 7) + 8 + 9</t>
  </si>
  <si>
    <t>Custeio</t>
  </si>
  <si>
    <t>Investimentos</t>
  </si>
  <si>
    <t>Repasses Adicionais (Ver Legenda)</t>
  </si>
  <si>
    <t>Referência/Parcela</t>
  </si>
  <si>
    <t>Investimento</t>
  </si>
  <si>
    <t>jan.-26</t>
  </si>
  <si>
    <t>fev-26</t>
  </si>
  <si>
    <t>fev/26</t>
  </si>
  <si>
    <t>abr/26</t>
  </si>
  <si>
    <t>maio/26</t>
  </si>
  <si>
    <t>mai/26</t>
  </si>
  <si>
    <t>jun/26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</si>
  <si>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</si>
  <si>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>Descrição</t>
  </si>
  <si>
    <t xml:space="preserve">Ressarcimentos (Rescisões Trabalhista, Serviço Hospitalar e Ambulatorial, Leitos Extras, Material Órtese e Prótese ( OPME e Outros ). </t>
  </si>
  <si>
    <t xml:space="preserve">Mandados Judiciais </t>
  </si>
  <si>
    <t xml:space="preserve">Repasse Via Regularização de Despesas. </t>
  </si>
  <si>
    <t>Encontro de Contas Final do Contrato.</t>
  </si>
  <si>
    <t>Outros.</t>
  </si>
  <si>
    <t>Detalhamento - Glosas</t>
  </si>
  <si>
    <t>Valor R$</t>
  </si>
  <si>
    <t>Natureza da Despesa</t>
  </si>
  <si>
    <t>Processo</t>
  </si>
  <si>
    <t>Competência da Despesa (mês/ano)</t>
  </si>
  <si>
    <t>Período de aplicação da Glosa (mês/ano)</t>
  </si>
  <si>
    <t>Área Responsável</t>
  </si>
  <si>
    <t>Glosa - Servidores cedidos.</t>
  </si>
  <si>
    <t>Glosa Planisa</t>
  </si>
  <si>
    <t>3.3.50.85.02</t>
  </si>
  <si>
    <t>SES/CGC/SUPECC-19837.</t>
  </si>
  <si>
    <t>abr-26</t>
  </si>
  <si>
    <t>201300010015939</t>
  </si>
  <si>
    <t>mai-26</t>
  </si>
  <si>
    <t>*GlosaFundo Rescisório</t>
  </si>
  <si>
    <t>Outras Glosas.</t>
  </si>
  <si>
    <t>Total Geral</t>
  </si>
  <si>
    <t xml:space="preserve">* Glosa aplicada com valor estimado - ajuste será realizado posteriormente, quando informado pela SES/GMAE - CG-14421. </t>
  </si>
  <si>
    <t>Glosa aplicada com valor estimado - ajuste será realizado posteriormente, quando informado pela SES/CGC/SUPECC - 19837</t>
  </si>
  <si>
    <t xml:space="preserve">Nota explicativa:  </t>
  </si>
  <si>
    <t>*A Unidade já paga o valor do Piso de Enfermagem referente ao apostilamento.</t>
  </si>
  <si>
    <r>
      <t>Nota Explicativa:                                                                                                                                                                                                                                                                                                                                                                           Valor Estimado no Contrato de Gestão(11° TA) = Custeio ( R$ 3.403.414,71) + Residência Médica 01/10/2025 a 28/02/2026 (R$ 15.721,80)  + Auxílio Moradia + Servidor Cedido + Apostilamento.
Valor Estimado no Contrato de Gestão (11° TA) = Custeio (R$  3.403.414,71) + Residência Médica março 2026 a junho/2026 (R$ 22.886,52) + Auxílio Moradia + Servidor Cedido + Apostilamento.
1. Valor Mensal Estimado no Contrato de Gestão - Custeio = Custeio (R$ 3.403.414,71</t>
    </r>
    <r>
      <rPr>
        <sz val="10"/>
        <color rgb="FF000000"/>
        <rFont val="Calibri"/>
        <charset val="1"/>
      </rPr>
      <t>)</t>
    </r>
    <r>
      <rPr>
        <b/>
        <sz val="10"/>
        <color rgb="FF000000"/>
        <rFont val="Calibri"/>
        <charset val="1"/>
      </rPr>
      <t xml:space="preserve"> + Gratificação do Supervisor, Coordenador, Preceptor e Tutor da COREME + Despesa de custeio diverso por Residente COREME (R$ 14.300,70 de março/2025 a fevereiro/2026; R$ 15.721,80 (01/10/2025 a 28/02/2026); março 2026 a junho/2026 (R$ 22.886,52) + Apostilamento.                                                                                                                                                                                 2. Valor empenhado em Janeiro/2026 R$ 23.283.426,20; valor empenhado em março/2026 R$ 4.011.833,38; Valor empenhado em abril/2026 R$ 6.954.022,10; Valor empenhado em maio/2026 R$ 3.528.203,83.                                                                                                                                        
3. Valor informado pela área técnica - GFIN (202500010016855).
4. Valor conforme: Solicitação de Liquidação e Pagamento Consolidado SEI Nº 86864240 (Referência Janeiro/2026). Solicitação de Liquidação e Pagamento Consolidado SEI Nº 87854409 (Referência Fevereiro/2026). Solicitação de Liquidação e Pagamento Consolidado SEI Nº 89569581 (Referência Março/2026); Solicitação de Liquidação e Pagamento Parcial SEI Nº 87679758 (Referência Abril/2026); Solicitação de Liquidação e Pagamento Parcial SEI Nº 89152426 (Referência Maio/2026)Valor aplicado com valor estimado - ajuste será realizado posteriormente, quando informado pela SES/CGC/SUPECC - 19837.                                                                                                                                                                                   
                                                                                                                                                                                                                                                                                                                                                                                      Conforme diretrizes descritas no Despacho 2688 (SEI Nº 65101374), Processo SEI Nº 202400010067105, o valor dos Servidores Cedidos, Auxílio Moradia, Bolsa de Residência médica e Gratificação de Servidores Estatutários serão apenas de caráter informativo de acordo com o Processo N° 202100010024770. Segue:
Bolsas Residentes da referência janeiro/26 no valor de R$ 4.434,59  (85842632); Referência Fevereiro/2026 no valor de R$ 4.434,59 (87085968); Referência Março/2026 no valor de R$ 4.434,59 (88806569).                                                                                                                                                                                                                                                                                                                                                                                     
6. Devolução no valor 
7.
8. Pagamentos (repasses – Restos a Pagar) (Informar na Nota Explicativa):                                                                                                                                                                                                                                                                            9.      </t>
    </r>
  </si>
  <si>
    <t>Fonte: Contratos de Gestão e Aditivos contidos no processo e Portal Transparência: saude.go.gov.br  e Sistema SIOFINET - Portal.go.gov.br.</t>
  </si>
  <si>
    <t>Demonstrativo de investimento repassados  no período de Janeiro a Abril/2026</t>
  </si>
  <si>
    <t>Data de Pagto</t>
  </si>
  <si>
    <t>Dot.Emp.Op</t>
  </si>
  <si>
    <t>Grupo</t>
  </si>
  <si>
    <t>Fonte</t>
  </si>
  <si>
    <t>Natureza</t>
  </si>
  <si>
    <t>Observação</t>
  </si>
  <si>
    <t xml:space="preserve">Valor Pago </t>
  </si>
  <si>
    <t>15000100</t>
  </si>
  <si>
    <t>4.4.50.42.05</t>
  </si>
  <si>
    <t>Total Geral Cresm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</si>
</sst>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&quot;R$&quot;* #,##0_-;\-&quot;R$&quot;* #,##0_-;_-&quot;R$&quot;* &quot;-&quot;_-;_-@_-"/>
    <numFmt numFmtId="166" formatCode="_-* #,##0.00_-;\-* #,##0.00_-;_-* \-??_-;_-@_-"/>
    <numFmt numFmtId="167" formatCode="#,##0.00_ "/>
    <numFmt numFmtId="168" formatCode="0.00_);[Red]\(0.00\)"/>
    <numFmt numFmtId="169" formatCode="[$-416]mmm\-yy;@"/>
    <numFmt numFmtId="170" formatCode="&quot;R$&quot;#,##0.00;[Red]\-&quot;R$&quot;#,##0.00"/>
  </numFmts>
  <fonts count="16">
    <font>
      <sz val="11"/>
      <color rgb="FF000000"/>
      <name val="Calibri"/>
      <charset val="1"/>
    </font>
    <font>
      <b/>
      <sz val="20"/>
      <color rgb="FFFFFFFF"/>
      <name val="Arial"/>
      <charset val="1"/>
    </font>
    <font>
      <sz val="10"/>
      <color rgb="FF000000"/>
      <name val="Calibri"/>
      <charset val="1"/>
    </font>
    <font>
      <b/>
      <sz val="10"/>
      <color rgb="FFFFFFFF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sz val="10"/>
      <name val="Calibri"/>
      <charset val="1"/>
    </font>
    <font>
      <sz val="10"/>
      <color theme="1"/>
      <name val="Calibri"/>
      <charset val="1"/>
    </font>
    <font>
      <sz val="9"/>
      <color rgb="FF000000"/>
      <name val="Calibri"/>
      <charset val="1"/>
    </font>
    <font>
      <sz val="8"/>
      <color rgb="FF000000"/>
      <name val="Calibri"/>
      <charset val="1"/>
    </font>
    <font>
      <b/>
      <sz val="8"/>
      <color rgb="FF000000"/>
      <name val="Calibri"/>
      <charset val="1"/>
    </font>
    <font>
      <sz val="10"/>
      <color rgb="FF000000"/>
      <name val="Arial"/>
      <charset val="1"/>
    </font>
    <font>
      <sz val="10"/>
      <name val="Arial"/>
      <charset val="134"/>
    </font>
    <font>
      <b/>
      <sz val="9"/>
      <name val="Arial"/>
    </font>
    <font>
      <sz val="9"/>
      <name val="Arial"/>
    </font>
    <font>
      <sz val="11"/>
      <color rgb="FF00000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rgb="FFD9E2F3"/>
        <bgColor rgb="FFD8D8D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8D8D8"/>
        <bgColor rgb="FFD9E2F3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auto="1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CCCCC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/>
      <diagonal/>
    </border>
  </borders>
  <cellStyleXfs count="5">
    <xf numFmtId="0" fontId="0" fillId="0" borderId="0"/>
    <xf numFmtId="164" fontId="12" fillId="0" borderId="0" applyBorder="0" applyAlignment="0" applyProtection="0"/>
    <xf numFmtId="0" fontId="15" fillId="0" borderId="0"/>
    <xf numFmtId="0" fontId="15" fillId="0" borderId="0"/>
    <xf numFmtId="0" fontId="15" fillId="0" borderId="0"/>
  </cellStyleXfs>
  <cellXfs count="13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wrapText="1"/>
    </xf>
    <xf numFmtId="166" fontId="2" fillId="4" borderId="11" xfId="0" applyNumberFormat="1" applyFont="1" applyFill="1" applyBorder="1" applyAlignment="1">
      <alignment horizontal="right" wrapText="1"/>
    </xf>
    <xf numFmtId="4" fontId="0" fillId="0" borderId="12" xfId="0" applyNumberFormat="1" applyBorder="1" applyAlignment="1">
      <alignment horizontal="right"/>
    </xf>
    <xf numFmtId="166" fontId="2" fillId="0" borderId="10" xfId="0" applyNumberFormat="1" applyFont="1" applyBorder="1" applyAlignment="1">
      <alignment horizontal="right" vertical="center" wrapText="1"/>
    </xf>
    <xf numFmtId="0" fontId="2" fillId="0" borderId="13" xfId="0" applyFont="1" applyBorder="1"/>
    <xf numFmtId="4" fontId="2" fillId="0" borderId="10" xfId="0" applyNumberFormat="1" applyFont="1" applyBorder="1" applyAlignment="1">
      <alignment horizontal="right" vertical="center" wrapText="1"/>
    </xf>
    <xf numFmtId="17" fontId="2" fillId="0" borderId="10" xfId="0" applyNumberFormat="1" applyFont="1" applyBorder="1" applyAlignment="1">
      <alignment horizontal="left"/>
    </xf>
    <xf numFmtId="17" fontId="2" fillId="4" borderId="11" xfId="0" applyNumberFormat="1" applyFont="1" applyFill="1" applyBorder="1" applyAlignment="1">
      <alignment horizontal="left" wrapText="1"/>
    </xf>
    <xf numFmtId="166" fontId="2" fillId="4" borderId="14" xfId="0" applyNumberFormat="1" applyFont="1" applyFill="1" applyBorder="1" applyAlignment="1">
      <alignment horizontal="right" wrapText="1"/>
    </xf>
    <xf numFmtId="166" fontId="4" fillId="4" borderId="10" xfId="0" applyNumberFormat="1" applyFont="1" applyFill="1" applyBorder="1" applyAlignment="1">
      <alignment horizontal="right" wrapText="1"/>
    </xf>
    <xf numFmtId="166" fontId="2" fillId="4" borderId="10" xfId="0" applyNumberFormat="1" applyFont="1" applyFill="1" applyBorder="1" applyAlignment="1">
      <alignment horizontal="right" wrapText="1"/>
    </xf>
    <xf numFmtId="0" fontId="2" fillId="4" borderId="11" xfId="0" applyFont="1" applyFill="1" applyBorder="1" applyAlignment="1">
      <alignment wrapText="1"/>
    </xf>
    <xf numFmtId="166" fontId="4" fillId="4" borderId="11" xfId="0" applyNumberFormat="1" applyFont="1" applyFill="1" applyBorder="1" applyAlignment="1">
      <alignment horizontal="right" wrapText="1"/>
    </xf>
    <xf numFmtId="166" fontId="4" fillId="4" borderId="14" xfId="0" applyNumberFormat="1" applyFont="1" applyFill="1" applyBorder="1" applyAlignment="1">
      <alignment horizontal="right" wrapText="1"/>
    </xf>
    <xf numFmtId="0" fontId="4" fillId="4" borderId="10" xfId="0" applyFont="1" applyFill="1" applyBorder="1" applyAlignment="1">
      <alignment horizontal="right" wrapText="1"/>
    </xf>
    <xf numFmtId="166" fontId="4" fillId="4" borderId="15" xfId="0" applyNumberFormat="1" applyFont="1" applyFill="1" applyBorder="1" applyAlignment="1">
      <alignment horizontal="right" wrapText="1"/>
    </xf>
    <xf numFmtId="0" fontId="2" fillId="5" borderId="11" xfId="0" applyFont="1" applyFill="1" applyBorder="1" applyAlignment="1">
      <alignment wrapText="1"/>
    </xf>
    <xf numFmtId="166" fontId="4" fillId="5" borderId="16" xfId="0" applyNumberFormat="1" applyFont="1" applyFill="1" applyBorder="1" applyAlignment="1">
      <alignment horizontal="right" wrapText="1"/>
    </xf>
    <xf numFmtId="166" fontId="4" fillId="5" borderId="17" xfId="0" applyNumberFormat="1" applyFont="1" applyFill="1" applyBorder="1" applyAlignment="1">
      <alignment horizontal="right" wrapText="1"/>
    </xf>
    <xf numFmtId="4" fontId="5" fillId="6" borderId="10" xfId="0" applyNumberFormat="1" applyFont="1" applyFill="1" applyBorder="1" applyAlignment="1">
      <alignment horizontal="right"/>
    </xf>
    <xf numFmtId="166" fontId="4" fillId="5" borderId="14" xfId="0" applyNumberFormat="1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8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4" fontId="2" fillId="0" borderId="12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 vertical="center" wrapText="1"/>
    </xf>
    <xf numFmtId="166" fontId="2" fillId="0" borderId="21" xfId="0" applyNumberFormat="1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2" fillId="0" borderId="9" xfId="0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right" wrapText="1"/>
    </xf>
    <xf numFmtId="166" fontId="2" fillId="0" borderId="17" xfId="0" applyNumberFormat="1" applyFont="1" applyBorder="1" applyAlignment="1">
      <alignment horizontal="right" wrapText="1"/>
    </xf>
    <xf numFmtId="4" fontId="2" fillId="0" borderId="17" xfId="0" applyNumberFormat="1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167" fontId="2" fillId="4" borderId="10" xfId="0" applyNumberFormat="1" applyFont="1" applyFill="1" applyBorder="1" applyAlignment="1">
      <alignment horizontal="right" wrapText="1"/>
    </xf>
    <xf numFmtId="17" fontId="2" fillId="0" borderId="10" xfId="0" applyNumberFormat="1" applyFont="1" applyBorder="1" applyAlignment="1">
      <alignment horizontal="center" vertical="center" wrapText="1"/>
    </xf>
    <xf numFmtId="166" fontId="2" fillId="4" borderId="17" xfId="0" applyNumberFormat="1" applyFont="1" applyFill="1" applyBorder="1" applyAlignment="1">
      <alignment horizontal="right" wrapText="1"/>
    </xf>
    <xf numFmtId="166" fontId="4" fillId="4" borderId="17" xfId="0" applyNumberFormat="1" applyFont="1" applyFill="1" applyBorder="1" applyAlignment="1">
      <alignment horizontal="right" wrapText="1"/>
    </xf>
    <xf numFmtId="166" fontId="2" fillId="4" borderId="10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167" fontId="4" fillId="4" borderId="10" xfId="0" applyNumberFormat="1" applyFont="1" applyFill="1" applyBorder="1" applyAlignment="1">
      <alignment horizontal="right" wrapText="1"/>
    </xf>
    <xf numFmtId="168" fontId="2" fillId="4" borderId="10" xfId="0" applyNumberFormat="1" applyFont="1" applyFill="1" applyBorder="1" applyAlignment="1">
      <alignment horizontal="right" wrapText="1"/>
    </xf>
    <xf numFmtId="49" fontId="2" fillId="4" borderId="10" xfId="0" applyNumberFormat="1" applyFont="1" applyFill="1" applyBorder="1" applyAlignment="1">
      <alignment horizontal="center" wrapText="1"/>
    </xf>
    <xf numFmtId="49" fontId="2" fillId="4" borderId="10" xfId="0" applyNumberFormat="1" applyFont="1" applyFill="1" applyBorder="1" applyAlignment="1">
      <alignment horizontal="right" wrapText="1"/>
    </xf>
    <xf numFmtId="166" fontId="2" fillId="4" borderId="10" xfId="0" applyNumberFormat="1" applyFont="1" applyFill="1" applyBorder="1" applyAlignment="1">
      <alignment horizontal="center" wrapText="1"/>
    </xf>
    <xf numFmtId="4" fontId="2" fillId="0" borderId="23" xfId="0" applyNumberFormat="1" applyFont="1" applyBorder="1" applyAlignment="1">
      <alignment horizontal="right" vertical="center" wrapText="1"/>
    </xf>
    <xf numFmtId="166" fontId="4" fillId="4" borderId="24" xfId="0" applyNumberFormat="1" applyFont="1" applyFill="1" applyBorder="1" applyAlignment="1">
      <alignment horizontal="center" wrapText="1"/>
    </xf>
    <xf numFmtId="166" fontId="4" fillId="4" borderId="0" xfId="0" applyNumberFormat="1" applyFont="1" applyFill="1" applyAlignment="1">
      <alignment horizontal="center" wrapText="1"/>
    </xf>
    <xf numFmtId="0" fontId="2" fillId="0" borderId="0" xfId="0" applyFont="1" applyAlignment="1">
      <alignment vertical="center" wrapText="1"/>
    </xf>
    <xf numFmtId="17" fontId="2" fillId="0" borderId="12" xfId="0" applyNumberFormat="1" applyFont="1" applyBorder="1" applyAlignment="1">
      <alignment horizontal="center" vertical="center" wrapText="1"/>
    </xf>
    <xf numFmtId="169" fontId="2" fillId="0" borderId="12" xfId="0" applyNumberFormat="1" applyFont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wrapText="1"/>
    </xf>
    <xf numFmtId="49" fontId="2" fillId="0" borderId="18" xfId="0" applyNumberFormat="1" applyFont="1" applyBorder="1" applyAlignment="1">
      <alignment horizontal="center" vertical="center" wrapText="1"/>
    </xf>
    <xf numFmtId="4" fontId="4" fillId="7" borderId="12" xfId="0" applyNumberFormat="1" applyFont="1" applyFill="1" applyBorder="1" applyAlignment="1">
      <alignment horizontal="right" vertical="center" wrapText="1"/>
    </xf>
    <xf numFmtId="0" fontId="2" fillId="7" borderId="12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vertical="center" wrapText="1"/>
    </xf>
    <xf numFmtId="49" fontId="6" fillId="0" borderId="12" xfId="1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2" xfId="1" applyNumberFormat="1" applyFont="1" applyFill="1" applyBorder="1" applyAlignment="1" applyProtection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4" fontId="2" fillId="4" borderId="20" xfId="0" applyNumberFormat="1" applyFont="1" applyFill="1" applyBorder="1" applyAlignment="1">
      <alignment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170" fontId="9" fillId="0" borderId="12" xfId="0" applyNumberFormat="1" applyFont="1" applyBorder="1" applyAlignment="1">
      <alignment horizontal="center" vertical="center" wrapText="1"/>
    </xf>
    <xf numFmtId="170" fontId="9" fillId="4" borderId="12" xfId="0" applyNumberFormat="1" applyFont="1" applyFill="1" applyBorder="1" applyAlignment="1">
      <alignment horizontal="center" vertical="center" wrapText="1"/>
    </xf>
    <xf numFmtId="170" fontId="10" fillId="8" borderId="1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4" fillId="7" borderId="12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horizontal="left" vertical="center" wrapText="1"/>
    </xf>
    <xf numFmtId="49" fontId="2" fillId="4" borderId="18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left" vertical="center" wrapText="1"/>
    </xf>
    <xf numFmtId="49" fontId="2" fillId="4" borderId="20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</cellXfs>
  <cellStyles count="5">
    <cellStyle name="Moeda 3 6" xfId="3" xr:uid="{00000000-0005-0000-0000-000032000000}"/>
    <cellStyle name="Moeda 3 6 2" xfId="4" xr:uid="{00000000-0005-0000-0000-000033000000}"/>
    <cellStyle name="Normal" xfId="0" builtinId="0"/>
    <cellStyle name="Normal 65" xfId="2" xr:uid="{00000000-0005-0000-0000-000031000000}"/>
    <cellStyle name="Vírgula" xfId="1" builtin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27622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D9E2F3"/>
      <rgbColor rgb="00660066"/>
      <rgbColor rgb="00FF8080"/>
      <rgbColor rgb="000066CC"/>
      <rgbColor rgb="00D8D8D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FD095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C55A11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C55A11"/>
    <pageSetUpPr fitToPage="1"/>
  </sheetPr>
  <dimension ref="A1:V140"/>
  <sheetViews>
    <sheetView tabSelected="1" workbookViewId="0">
      <selection activeCell="H103" sqref="H103:J103"/>
    </sheetView>
  </sheetViews>
  <sheetFormatPr defaultColWidth="8.7109375" defaultRowHeight="15"/>
  <cols>
    <col min="2" max="2" width="14.28515625" customWidth="1"/>
    <col min="3" max="3" width="17.140625" style="1" customWidth="1"/>
    <col min="4" max="7" width="15" customWidth="1"/>
    <col min="8" max="8" width="19.28515625" customWidth="1"/>
    <col min="9" max="10" width="15.28515625" customWidth="1"/>
    <col min="11" max="11" width="16.140625" customWidth="1"/>
    <col min="12" max="13" width="15.28515625" customWidth="1"/>
    <col min="14" max="16" width="17.140625" customWidth="1"/>
    <col min="17" max="17" width="31" customWidth="1"/>
    <col min="18" max="20" width="14.140625" customWidth="1"/>
    <col min="21" max="22" width="14.5703125" customWidth="1"/>
  </cols>
  <sheetData>
    <row r="1" spans="1:22" ht="26.25">
      <c r="A1" s="90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</row>
    <row r="2" spans="1:22" ht="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</row>
    <row r="3" spans="1:22">
      <c r="A3" s="91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</row>
    <row r="4" spans="1:22" ht="6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3"/>
      <c r="Q4" s="3"/>
      <c r="R4" s="3"/>
      <c r="S4" s="3"/>
      <c r="T4" s="3"/>
      <c r="U4" s="3"/>
      <c r="V4" s="3"/>
    </row>
    <row r="5" spans="1:22">
      <c r="A5" s="92" t="s">
        <v>2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</row>
    <row r="6" spans="1:22">
      <c r="A6" s="93" t="s">
        <v>3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3"/>
      <c r="P6" s="3"/>
      <c r="Q6" s="3"/>
      <c r="R6" s="3"/>
      <c r="S6" s="3"/>
      <c r="T6" s="3"/>
      <c r="U6" s="3"/>
      <c r="V6" s="3"/>
    </row>
    <row r="7" spans="1:22" ht="7.5" customHeight="1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3"/>
      <c r="P7" s="3"/>
      <c r="Q7" s="3"/>
      <c r="R7" s="3"/>
      <c r="S7" s="3"/>
      <c r="T7" s="3"/>
      <c r="U7" s="3"/>
      <c r="V7" s="3"/>
    </row>
    <row r="8" spans="1:22">
      <c r="A8" s="92" t="s">
        <v>4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</row>
    <row r="9" spans="1:22">
      <c r="A9" s="93" t="s">
        <v>5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3"/>
      <c r="P9" s="3"/>
      <c r="Q9" s="3"/>
      <c r="R9" s="3"/>
      <c r="S9" s="3"/>
      <c r="T9" s="3"/>
      <c r="U9" s="3"/>
      <c r="V9" s="3"/>
    </row>
    <row r="10" spans="1:22" ht="8.25" customHeight="1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3"/>
      <c r="P10" s="3"/>
      <c r="Q10" s="3"/>
      <c r="R10" s="3"/>
      <c r="S10" s="3"/>
      <c r="T10" s="3"/>
      <c r="U10" s="3"/>
      <c r="V10" s="3"/>
    </row>
    <row r="11" spans="1:22">
      <c r="A11" s="92" t="s">
        <v>6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</row>
    <row r="12" spans="1:22" ht="9" customHeight="1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  <c r="O12" s="3"/>
      <c r="P12" s="3"/>
      <c r="Q12" s="3"/>
      <c r="R12" s="3"/>
      <c r="S12" s="3"/>
      <c r="T12" s="3"/>
      <c r="U12" s="3"/>
      <c r="V12" s="3"/>
    </row>
    <row r="13" spans="1:22" ht="15.75" customHeight="1">
      <c r="A13" s="95" t="s">
        <v>7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</row>
    <row r="14" spans="1:22" ht="33.75" customHeight="1">
      <c r="A14" s="95" t="s">
        <v>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</row>
    <row r="15" spans="1:22" ht="8.25" customHeight="1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4"/>
      <c r="Q15" s="4"/>
      <c r="R15" s="4"/>
      <c r="S15" s="4"/>
      <c r="T15" s="4"/>
      <c r="U15" s="4"/>
      <c r="V15" s="4"/>
    </row>
    <row r="16" spans="1:22" ht="15.75" customHeight="1">
      <c r="A16" s="95" t="s">
        <v>9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</row>
    <row r="17" spans="1:22" ht="25.5" customHeight="1">
      <c r="A17" s="95" t="s">
        <v>10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</row>
    <row r="18" spans="1:22" ht="15.75" customHeight="1">
      <c r="A18" s="97" t="s">
        <v>11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</row>
    <row r="19" spans="1:22" ht="15.75" customHeight="1">
      <c r="A19" s="132" t="s">
        <v>12</v>
      </c>
      <c r="B19" s="5"/>
      <c r="C19" s="98" t="s">
        <v>13</v>
      </c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</row>
    <row r="20" spans="1:22" ht="98.25" customHeight="1">
      <c r="A20" s="132"/>
      <c r="B20" s="133" t="s">
        <v>14</v>
      </c>
      <c r="C20" s="99" t="s">
        <v>15</v>
      </c>
      <c r="D20" s="99" t="s">
        <v>16</v>
      </c>
      <c r="E20" s="99"/>
      <c r="F20" s="99"/>
      <c r="G20" s="99" t="s">
        <v>17</v>
      </c>
      <c r="H20" s="99"/>
      <c r="I20" s="99"/>
      <c r="J20" s="38" t="s">
        <v>18</v>
      </c>
      <c r="K20" s="99" t="s">
        <v>19</v>
      </c>
      <c r="L20" s="99"/>
      <c r="M20" s="99"/>
      <c r="N20" s="99"/>
      <c r="O20" s="100" t="s">
        <v>20</v>
      </c>
      <c r="P20" s="100"/>
      <c r="Q20" s="64" t="s">
        <v>21</v>
      </c>
      <c r="R20" s="99" t="s">
        <v>22</v>
      </c>
      <c r="S20" s="99"/>
      <c r="T20" s="99" t="s">
        <v>23</v>
      </c>
      <c r="U20" s="99"/>
      <c r="V20" s="99" t="s">
        <v>24</v>
      </c>
    </row>
    <row r="21" spans="1:22" ht="42" customHeight="1">
      <c r="A21" s="132"/>
      <c r="B21" s="133"/>
      <c r="C21" s="99"/>
      <c r="D21" s="6" t="s">
        <v>25</v>
      </c>
      <c r="E21" s="6" t="s">
        <v>26</v>
      </c>
      <c r="F21" s="6" t="s">
        <v>27</v>
      </c>
      <c r="G21" s="6" t="s">
        <v>25</v>
      </c>
      <c r="H21" s="6" t="s">
        <v>26</v>
      </c>
      <c r="I21" s="6" t="s">
        <v>27</v>
      </c>
      <c r="J21" s="6" t="s">
        <v>25</v>
      </c>
      <c r="K21" s="6" t="s">
        <v>28</v>
      </c>
      <c r="L21" s="6" t="s">
        <v>25</v>
      </c>
      <c r="M21" s="6" t="s">
        <v>26</v>
      </c>
      <c r="N21" s="6" t="s">
        <v>27</v>
      </c>
      <c r="O21" s="6" t="s">
        <v>25</v>
      </c>
      <c r="P21" s="6" t="s">
        <v>26</v>
      </c>
      <c r="Q21" s="6"/>
      <c r="R21" s="6" t="s">
        <v>25</v>
      </c>
      <c r="S21" s="6" t="s">
        <v>26</v>
      </c>
      <c r="T21" s="6" t="s">
        <v>25</v>
      </c>
      <c r="U21" s="6" t="s">
        <v>29</v>
      </c>
      <c r="V21" s="99"/>
    </row>
    <row r="22" spans="1:22">
      <c r="A22" s="7" t="s">
        <v>30</v>
      </c>
      <c r="B22" s="8">
        <v>3419136.51</v>
      </c>
      <c r="C22" s="8">
        <v>3419136.51</v>
      </c>
      <c r="D22" s="9">
        <v>23283426.199999999</v>
      </c>
      <c r="E22" s="10"/>
      <c r="F22" s="10"/>
      <c r="G22" s="10">
        <v>6797756.0800000001</v>
      </c>
      <c r="H22" s="10"/>
      <c r="I22" s="10"/>
      <c r="J22" s="35">
        <v>4536.67</v>
      </c>
      <c r="K22" s="39">
        <v>46023</v>
      </c>
      <c r="L22" s="40">
        <v>3398878.04</v>
      </c>
      <c r="M22" s="40"/>
      <c r="N22" s="40"/>
      <c r="O22" s="41"/>
      <c r="P22" s="41"/>
      <c r="Q22" s="41"/>
      <c r="R22" s="43"/>
      <c r="S22" s="43"/>
      <c r="T22" s="43"/>
      <c r="U22" s="43"/>
      <c r="V22" s="40">
        <v>3398878.04</v>
      </c>
    </row>
    <row r="23" spans="1:22">
      <c r="A23" s="11" t="s">
        <v>31</v>
      </c>
      <c r="B23" s="8">
        <v>3419136.51</v>
      </c>
      <c r="C23" s="8">
        <v>3419136.51</v>
      </c>
      <c r="D23" s="12">
        <f>-F30</f>
        <v>0</v>
      </c>
      <c r="E23" s="10"/>
      <c r="F23" s="10"/>
      <c r="G23" s="12">
        <v>3398878.04</v>
      </c>
      <c r="H23" s="12"/>
      <c r="I23" s="10"/>
      <c r="J23" s="35">
        <v>4536.67</v>
      </c>
      <c r="K23" s="42" t="s">
        <v>32</v>
      </c>
      <c r="L23" s="40">
        <v>3398878.04</v>
      </c>
      <c r="M23" s="43"/>
      <c r="N23" s="40"/>
      <c r="O23" s="41"/>
      <c r="P23" s="41"/>
      <c r="Q23" s="41"/>
      <c r="R23" s="43"/>
      <c r="S23" s="43"/>
      <c r="T23" s="43"/>
      <c r="U23" s="43"/>
      <c r="V23" s="40">
        <v>3398878.04</v>
      </c>
    </row>
    <row r="24" spans="1:22">
      <c r="A24" s="13">
        <v>46082</v>
      </c>
      <c r="B24" s="10">
        <v>3426301.23</v>
      </c>
      <c r="C24" s="10">
        <v>3426301.23</v>
      </c>
      <c r="D24" s="12">
        <v>4011833.38</v>
      </c>
      <c r="E24" s="10"/>
      <c r="F24" s="10"/>
      <c r="G24" s="12">
        <v>3412279.49</v>
      </c>
      <c r="H24" s="12"/>
      <c r="I24" s="10"/>
      <c r="J24" s="35">
        <v>4536.67</v>
      </c>
      <c r="K24" s="39">
        <v>46023</v>
      </c>
      <c r="L24" s="44">
        <v>6613.7</v>
      </c>
      <c r="M24" s="45"/>
      <c r="N24" s="44"/>
      <c r="O24" s="46"/>
      <c r="P24" s="46"/>
      <c r="Q24" s="46"/>
      <c r="R24" s="45"/>
      <c r="S24" s="45"/>
      <c r="T24" s="45"/>
      <c r="U24" s="45"/>
      <c r="V24" s="44">
        <v>6613.7</v>
      </c>
    </row>
    <row r="25" spans="1:22">
      <c r="A25" s="14">
        <v>46082</v>
      </c>
      <c r="B25" s="8"/>
      <c r="C25" s="15"/>
      <c r="D25" s="16"/>
      <c r="E25" s="17"/>
      <c r="F25" s="16"/>
      <c r="G25" s="17"/>
      <c r="H25" s="17"/>
      <c r="I25" s="16"/>
      <c r="J25" s="47"/>
      <c r="K25" s="48">
        <v>46082</v>
      </c>
      <c r="L25" s="49">
        <v>3246552.27</v>
      </c>
      <c r="M25" s="49"/>
      <c r="N25" s="50"/>
      <c r="O25" s="50"/>
      <c r="P25" s="50"/>
      <c r="Q25" s="50"/>
      <c r="R25" s="50"/>
      <c r="S25" s="50"/>
      <c r="T25" s="50"/>
      <c r="U25" s="50"/>
      <c r="V25" s="49">
        <v>3246552.27</v>
      </c>
    </row>
    <row r="26" spans="1:22">
      <c r="A26" s="14" t="s">
        <v>33</v>
      </c>
      <c r="B26" s="10">
        <v>3426301.23</v>
      </c>
      <c r="C26" s="10">
        <v>3426301.23</v>
      </c>
      <c r="D26" s="17">
        <v>6954022.0999999996</v>
      </c>
      <c r="E26" s="16"/>
      <c r="F26" s="16"/>
      <c r="G26" s="17">
        <v>3398878.04</v>
      </c>
      <c r="H26" s="16"/>
      <c r="I26" s="16"/>
      <c r="J26" s="35">
        <v>4536.67</v>
      </c>
      <c r="K26" s="51" t="s">
        <v>32</v>
      </c>
      <c r="L26" s="49">
        <v>6787.75</v>
      </c>
      <c r="M26" s="50"/>
      <c r="N26" s="50"/>
      <c r="O26" s="50"/>
      <c r="P26" s="50"/>
      <c r="Q26" s="50"/>
      <c r="R26" s="50"/>
      <c r="S26" s="50"/>
      <c r="T26" s="50"/>
      <c r="U26" s="50"/>
      <c r="V26" s="49">
        <v>6787.75</v>
      </c>
    </row>
    <row r="27" spans="1:22">
      <c r="A27" s="18" t="s">
        <v>33</v>
      </c>
      <c r="B27" s="8"/>
      <c r="C27" s="15"/>
      <c r="D27" s="17"/>
      <c r="E27" s="17"/>
      <c r="F27" s="16"/>
      <c r="G27" s="17"/>
      <c r="H27" s="16"/>
      <c r="I27" s="16"/>
      <c r="J27" s="47"/>
      <c r="K27" s="52" t="s">
        <v>33</v>
      </c>
      <c r="L27" s="49">
        <v>3398878.04</v>
      </c>
      <c r="M27" s="50"/>
      <c r="N27" s="50"/>
      <c r="O27" s="50"/>
      <c r="P27" s="50"/>
      <c r="Q27" s="50"/>
      <c r="R27" s="50"/>
      <c r="S27" s="50"/>
      <c r="T27" s="50"/>
      <c r="U27" s="50"/>
      <c r="V27" s="49">
        <v>3398878.04</v>
      </c>
    </row>
    <row r="28" spans="1:22">
      <c r="A28" s="18" t="s">
        <v>33</v>
      </c>
      <c r="B28" s="19"/>
      <c r="C28" s="20"/>
      <c r="D28" s="16"/>
      <c r="E28" s="16"/>
      <c r="F28" s="16"/>
      <c r="G28" s="16"/>
      <c r="H28" s="16"/>
      <c r="I28" s="16"/>
      <c r="J28" s="53"/>
      <c r="K28" s="51" t="s">
        <v>34</v>
      </c>
      <c r="L28" s="49">
        <v>44679.519999999997</v>
      </c>
      <c r="M28" s="50"/>
      <c r="N28" s="50"/>
      <c r="O28" s="50"/>
      <c r="P28" s="50"/>
      <c r="Q28" s="50"/>
      <c r="R28" s="50"/>
      <c r="S28" s="50"/>
      <c r="T28" s="50"/>
      <c r="U28" s="50"/>
      <c r="V28" s="49">
        <v>44679.519999999997</v>
      </c>
    </row>
    <row r="29" spans="1:22">
      <c r="A29" s="18" t="s">
        <v>35</v>
      </c>
      <c r="B29" s="10">
        <v>3426301.23</v>
      </c>
      <c r="C29" s="10">
        <v>3426301.23</v>
      </c>
      <c r="D29" s="17">
        <v>3528203.83</v>
      </c>
      <c r="E29" s="16"/>
      <c r="F29" s="16"/>
      <c r="G29" s="17">
        <v>3415607.68</v>
      </c>
      <c r="H29" s="16"/>
      <c r="I29" s="16"/>
      <c r="J29" s="35">
        <v>4536.67</v>
      </c>
      <c r="K29" s="48">
        <v>46082</v>
      </c>
      <c r="L29" s="49">
        <v>11821.58</v>
      </c>
      <c r="M29" s="50"/>
      <c r="N29" s="50"/>
      <c r="O29" s="50"/>
      <c r="P29" s="50"/>
      <c r="Q29" s="50"/>
      <c r="R29" s="50"/>
      <c r="S29" s="50"/>
      <c r="T29" s="50"/>
      <c r="U29" s="50"/>
      <c r="V29" s="49">
        <v>11821.58</v>
      </c>
    </row>
    <row r="30" spans="1:22">
      <c r="A30" s="18" t="s">
        <v>35</v>
      </c>
      <c r="B30" s="19"/>
      <c r="C30" s="20"/>
      <c r="D30" s="16"/>
      <c r="E30" s="16"/>
      <c r="F30" s="16"/>
      <c r="G30" s="16"/>
      <c r="H30" s="16"/>
      <c r="I30" s="16"/>
      <c r="J30" s="17"/>
      <c r="K30" s="51" t="s">
        <v>34</v>
      </c>
      <c r="L30" s="49">
        <v>3354198.52</v>
      </c>
      <c r="M30" s="50"/>
      <c r="N30" s="50"/>
      <c r="O30" s="50"/>
      <c r="P30" s="50"/>
      <c r="Q30" s="50"/>
      <c r="R30" s="50"/>
      <c r="S30" s="50"/>
      <c r="T30" s="50"/>
      <c r="U30" s="50"/>
      <c r="V30" s="49">
        <v>3354198.52</v>
      </c>
    </row>
    <row r="31" spans="1:22">
      <c r="A31" s="18" t="s">
        <v>35</v>
      </c>
      <c r="B31" s="8"/>
      <c r="C31" s="15"/>
      <c r="D31" s="16"/>
      <c r="E31" s="17"/>
      <c r="F31" s="16"/>
      <c r="G31" s="17"/>
      <c r="H31" s="16"/>
      <c r="I31" s="16"/>
      <c r="J31" s="54"/>
      <c r="K31" s="55" t="s">
        <v>36</v>
      </c>
      <c r="L31" s="49">
        <v>44679.519999999997</v>
      </c>
      <c r="M31" s="50"/>
      <c r="N31" s="50"/>
      <c r="O31" s="50"/>
      <c r="P31" s="50"/>
      <c r="Q31" s="50"/>
      <c r="R31" s="50"/>
      <c r="S31" s="50"/>
      <c r="T31" s="50"/>
      <c r="U31" s="50"/>
      <c r="V31" s="49">
        <v>44679.519999999997</v>
      </c>
    </row>
    <row r="32" spans="1:22">
      <c r="A32" s="14"/>
      <c r="B32" s="8"/>
      <c r="C32" s="15"/>
      <c r="D32" s="17"/>
      <c r="E32" s="17"/>
      <c r="F32" s="16"/>
      <c r="G32" s="17"/>
      <c r="H32" s="17"/>
      <c r="I32" s="16"/>
      <c r="J32" s="56"/>
      <c r="K32" s="57"/>
      <c r="L32" s="49"/>
      <c r="M32" s="50"/>
      <c r="N32" s="50"/>
      <c r="O32" s="50"/>
      <c r="P32" s="50"/>
      <c r="Q32" s="50"/>
      <c r="R32" s="50"/>
      <c r="S32" s="50"/>
      <c r="T32" s="50"/>
      <c r="U32" s="50"/>
      <c r="V32" s="49"/>
    </row>
    <row r="33" spans="1:22">
      <c r="A33" s="14"/>
      <c r="B33" s="19"/>
      <c r="C33" s="20"/>
      <c r="D33" s="16"/>
      <c r="E33" s="17"/>
      <c r="F33" s="16"/>
      <c r="G33" s="16"/>
      <c r="H33" s="16"/>
      <c r="I33" s="16"/>
      <c r="J33" s="16"/>
      <c r="K33" s="55"/>
      <c r="L33" s="49"/>
      <c r="M33" s="49"/>
      <c r="N33" s="50"/>
      <c r="O33" s="50"/>
      <c r="P33" s="50"/>
      <c r="Q33" s="50"/>
      <c r="R33" s="50"/>
      <c r="S33" s="50"/>
      <c r="T33" s="50"/>
      <c r="U33" s="50"/>
      <c r="V33" s="49"/>
    </row>
    <row r="34" spans="1:22">
      <c r="A34" s="14"/>
      <c r="B34" s="8"/>
      <c r="C34" s="15"/>
      <c r="D34" s="16"/>
      <c r="E34" s="16"/>
      <c r="F34" s="16"/>
      <c r="G34" s="17"/>
      <c r="H34" s="16"/>
      <c r="I34" s="16"/>
      <c r="J34" s="54"/>
      <c r="K34" s="57"/>
      <c r="L34" s="49"/>
      <c r="M34" s="49"/>
      <c r="N34" s="50"/>
      <c r="O34" s="50"/>
      <c r="P34" s="50"/>
      <c r="Q34" s="50"/>
      <c r="R34" s="50"/>
      <c r="S34" s="50"/>
      <c r="T34" s="50"/>
      <c r="U34" s="50"/>
      <c r="V34" s="49"/>
    </row>
    <row r="35" spans="1:22">
      <c r="A35" s="14"/>
      <c r="B35" s="19"/>
      <c r="C35" s="20"/>
      <c r="D35" s="16"/>
      <c r="E35" s="16"/>
      <c r="F35" s="16"/>
      <c r="G35" s="16"/>
      <c r="H35" s="16"/>
      <c r="I35" s="16"/>
      <c r="J35" s="16"/>
      <c r="K35" s="55"/>
      <c r="L35" s="49"/>
      <c r="M35" s="49"/>
      <c r="N35" s="50"/>
      <c r="O35" s="50"/>
      <c r="P35" s="50"/>
      <c r="Q35" s="50"/>
      <c r="R35" s="50"/>
      <c r="S35" s="50"/>
      <c r="T35" s="50"/>
      <c r="U35" s="50"/>
      <c r="V35" s="49"/>
    </row>
    <row r="36" spans="1:22">
      <c r="A36" s="18"/>
      <c r="B36" s="8"/>
      <c r="C36" s="15"/>
      <c r="D36" s="17"/>
      <c r="E36" s="17"/>
      <c r="F36" s="16"/>
      <c r="G36" s="17"/>
      <c r="H36" s="17"/>
      <c r="I36" s="16"/>
      <c r="J36" s="54"/>
      <c r="K36" s="55"/>
      <c r="L36" s="49"/>
      <c r="M36" s="49"/>
      <c r="N36" s="50"/>
      <c r="O36" s="50"/>
      <c r="P36" s="50"/>
      <c r="Q36" s="50"/>
      <c r="R36" s="50"/>
      <c r="S36" s="50"/>
      <c r="T36" s="50"/>
      <c r="U36" s="50"/>
      <c r="V36" s="49"/>
    </row>
    <row r="37" spans="1:22">
      <c r="A37" s="18"/>
      <c r="B37" s="19"/>
      <c r="C37" s="20"/>
      <c r="D37" s="16"/>
      <c r="E37" s="16"/>
      <c r="F37" s="16"/>
      <c r="G37" s="16"/>
      <c r="H37" s="16"/>
      <c r="I37" s="16"/>
      <c r="J37" s="16"/>
      <c r="K37" s="55"/>
      <c r="L37" s="49"/>
      <c r="M37" s="50"/>
      <c r="N37" s="50"/>
      <c r="O37" s="50"/>
      <c r="P37" s="50"/>
      <c r="Q37" s="50"/>
      <c r="R37" s="50"/>
      <c r="S37" s="50"/>
      <c r="T37" s="50"/>
      <c r="U37" s="50"/>
      <c r="V37" s="49"/>
    </row>
    <row r="38" spans="1:22">
      <c r="A38" s="18"/>
      <c r="B38" s="8"/>
      <c r="C38" s="15"/>
      <c r="D38" s="21"/>
      <c r="E38" s="16"/>
      <c r="F38" s="16"/>
      <c r="G38" s="16"/>
      <c r="H38" s="16"/>
      <c r="I38" s="16"/>
      <c r="J38" s="54"/>
      <c r="K38" s="55"/>
      <c r="L38" s="49"/>
      <c r="M38" s="50"/>
      <c r="N38" s="50"/>
      <c r="O38" s="50"/>
      <c r="P38" s="50"/>
      <c r="Q38" s="50"/>
      <c r="R38" s="50"/>
      <c r="S38" s="50"/>
      <c r="T38" s="50"/>
      <c r="U38" s="50"/>
      <c r="V38" s="49"/>
    </row>
    <row r="39" spans="1:22">
      <c r="A39" s="18"/>
      <c r="B39" s="19"/>
      <c r="C39" s="20"/>
      <c r="D39" s="16"/>
      <c r="E39" s="16"/>
      <c r="F39" s="16"/>
      <c r="G39" s="16"/>
      <c r="H39" s="16"/>
      <c r="I39" s="16"/>
      <c r="J39" s="16"/>
      <c r="K39" s="57"/>
      <c r="L39" s="49"/>
      <c r="M39" s="50"/>
      <c r="N39" s="50"/>
      <c r="O39" s="50"/>
      <c r="P39" s="50"/>
      <c r="Q39" s="50"/>
      <c r="R39" s="50"/>
      <c r="S39" s="50"/>
      <c r="T39" s="50"/>
      <c r="U39" s="50"/>
      <c r="V39" s="49"/>
    </row>
    <row r="40" spans="1:22">
      <c r="A40" s="18"/>
      <c r="B40" s="8"/>
      <c r="C40" s="8"/>
      <c r="D40" s="21"/>
      <c r="E40" s="21"/>
      <c r="F40" s="16"/>
      <c r="G40" s="17"/>
      <c r="H40" s="16"/>
      <c r="I40" s="16"/>
      <c r="J40" s="35"/>
      <c r="K40" s="57"/>
      <c r="L40" s="49"/>
      <c r="M40" s="50"/>
      <c r="N40" s="50"/>
      <c r="O40" s="50"/>
      <c r="P40" s="50"/>
      <c r="Q40" s="50"/>
      <c r="R40" s="50"/>
      <c r="S40" s="50"/>
      <c r="T40" s="50"/>
      <c r="U40" s="50"/>
      <c r="V40" s="49"/>
    </row>
    <row r="41" spans="1:22">
      <c r="A41" s="18"/>
      <c r="B41" s="19"/>
      <c r="C41" s="20"/>
      <c r="D41" s="16"/>
      <c r="E41" s="16"/>
      <c r="F41" s="16"/>
      <c r="G41" s="16"/>
      <c r="H41" s="16"/>
      <c r="I41" s="16"/>
      <c r="J41" s="16"/>
      <c r="K41" s="57"/>
      <c r="L41" s="49"/>
      <c r="M41" s="50"/>
      <c r="N41" s="50"/>
      <c r="O41" s="50"/>
      <c r="P41" s="50"/>
      <c r="Q41" s="50"/>
      <c r="R41" s="50"/>
      <c r="S41" s="50"/>
      <c r="T41" s="50"/>
      <c r="U41" s="50"/>
      <c r="V41" s="49"/>
    </row>
    <row r="42" spans="1:22">
      <c r="A42" s="14"/>
      <c r="B42" s="8"/>
      <c r="C42" s="8"/>
      <c r="D42" s="17"/>
      <c r="E42" s="16"/>
      <c r="F42" s="16"/>
      <c r="G42" s="17"/>
      <c r="H42" s="16"/>
      <c r="I42" s="16"/>
      <c r="J42" s="35"/>
      <c r="K42" s="57"/>
      <c r="L42" s="49"/>
      <c r="M42" s="50"/>
      <c r="N42" s="50"/>
      <c r="O42" s="50"/>
      <c r="P42" s="50"/>
      <c r="Q42" s="50"/>
      <c r="R42" s="50"/>
      <c r="S42" s="50"/>
      <c r="T42" s="50"/>
      <c r="U42" s="50"/>
      <c r="V42" s="49"/>
    </row>
    <row r="43" spans="1:22">
      <c r="A43" s="14"/>
      <c r="B43" s="19"/>
      <c r="C43" s="20"/>
      <c r="D43" s="16"/>
      <c r="E43" s="16"/>
      <c r="F43" s="16"/>
      <c r="G43" s="16"/>
      <c r="H43" s="16"/>
      <c r="I43" s="16"/>
      <c r="J43" s="58"/>
      <c r="K43" s="55"/>
      <c r="L43" s="49"/>
      <c r="M43" s="50"/>
      <c r="N43" s="50"/>
      <c r="O43" s="50"/>
      <c r="P43" s="50"/>
      <c r="Q43" s="50"/>
      <c r="R43" s="50"/>
      <c r="S43" s="50"/>
      <c r="T43" s="50"/>
      <c r="U43" s="50"/>
      <c r="V43" s="49"/>
    </row>
    <row r="44" spans="1:22">
      <c r="A44" s="18"/>
      <c r="B44" s="8"/>
      <c r="C44" s="8"/>
      <c r="D44" s="16"/>
      <c r="E44" s="16"/>
      <c r="F44" s="16"/>
      <c r="G44" s="17"/>
      <c r="H44" s="16"/>
      <c r="I44" s="16"/>
      <c r="J44" s="58"/>
      <c r="K44" s="57"/>
      <c r="L44" s="49"/>
      <c r="M44" s="50"/>
      <c r="N44" s="50"/>
      <c r="O44" s="50"/>
      <c r="P44" s="50"/>
      <c r="Q44" s="50"/>
      <c r="R44" s="50"/>
      <c r="S44" s="50"/>
      <c r="T44" s="50"/>
      <c r="U44" s="50"/>
      <c r="V44" s="49"/>
    </row>
    <row r="45" spans="1:22">
      <c r="A45" s="18"/>
      <c r="B45" s="19"/>
      <c r="C45" s="22"/>
      <c r="D45" s="16"/>
      <c r="E45" s="16"/>
      <c r="F45" s="16"/>
      <c r="G45" s="16"/>
      <c r="H45" s="16"/>
      <c r="I45" s="16"/>
      <c r="J45" s="59"/>
      <c r="K45" s="55"/>
      <c r="L45" s="49"/>
      <c r="M45" s="50"/>
      <c r="N45" s="50"/>
      <c r="O45" s="50"/>
      <c r="P45" s="50"/>
      <c r="Q45" s="50"/>
      <c r="R45" s="50"/>
      <c r="S45" s="50"/>
      <c r="T45" s="50"/>
      <c r="U45" s="50"/>
      <c r="V45" s="49"/>
    </row>
    <row r="46" spans="1:22">
      <c r="A46" s="18"/>
      <c r="B46" s="19"/>
      <c r="C46" s="20"/>
      <c r="D46" s="16"/>
      <c r="E46" s="16"/>
      <c r="F46" s="16"/>
      <c r="G46" s="16"/>
      <c r="H46" s="16"/>
      <c r="I46" s="16"/>
      <c r="J46" s="60"/>
      <c r="K46" s="57"/>
      <c r="L46" s="49"/>
      <c r="M46" s="50"/>
      <c r="N46" s="50"/>
      <c r="O46" s="50"/>
      <c r="P46" s="50"/>
      <c r="Q46" s="50"/>
      <c r="R46" s="50"/>
      <c r="S46" s="50"/>
      <c r="T46" s="50"/>
      <c r="U46" s="50"/>
      <c r="V46" s="49"/>
    </row>
    <row r="47" spans="1:22">
      <c r="A47" s="23"/>
      <c r="B47" s="24">
        <f>SUM(B22:B46)</f>
        <v>17117176.710000001</v>
      </c>
      <c r="C47" s="25">
        <f>SUM(C22:C46)</f>
        <v>17117176.710000001</v>
      </c>
      <c r="D47" s="26">
        <f>SUM(D22:D46)</f>
        <v>37777485.509999998</v>
      </c>
      <c r="E47" s="27"/>
      <c r="F47" s="25"/>
      <c r="G47" s="25">
        <f>SUM(G22:G46)</f>
        <v>20423399.330000002</v>
      </c>
      <c r="H47" s="25"/>
      <c r="I47" s="25"/>
      <c r="J47" s="25">
        <f>SUM(J22:J46)</f>
        <v>22683.35</v>
      </c>
      <c r="K47" s="25"/>
      <c r="L47" s="25">
        <f>SUM(L22:L46)</f>
        <v>16911966.98</v>
      </c>
      <c r="M47" s="25"/>
      <c r="N47" s="25">
        <f>SUM(N22:N23)</f>
        <v>0</v>
      </c>
      <c r="O47" s="25">
        <f>SUM(O22:O23)</f>
        <v>0</v>
      </c>
      <c r="P47" s="25"/>
      <c r="Q47" s="25">
        <f>SUM(Q22:Q23)</f>
        <v>0</v>
      </c>
      <c r="R47" s="25"/>
      <c r="S47" s="25"/>
      <c r="T47" s="25"/>
      <c r="U47" s="25"/>
      <c r="V47" s="25">
        <f>SUM(V22:V46)</f>
        <v>16911966.98</v>
      </c>
    </row>
    <row r="48" spans="1:22">
      <c r="A48" s="28"/>
      <c r="B48" s="28"/>
      <c r="C48" s="29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pans="1:22" ht="48.75" customHeight="1">
      <c r="A49" s="101" t="s">
        <v>37</v>
      </c>
      <c r="B49" s="101"/>
      <c r="C49" s="101"/>
      <c r="D49" s="101"/>
      <c r="E49" s="101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65"/>
      <c r="T49" s="28"/>
      <c r="U49" s="28"/>
      <c r="V49" s="28"/>
    </row>
    <row r="50" spans="1:22" ht="15" customHeight="1">
      <c r="A50" s="103" t="s">
        <v>38</v>
      </c>
      <c r="B50" s="103"/>
      <c r="C50" s="103"/>
      <c r="D50" s="103"/>
      <c r="E50" s="103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65"/>
    </row>
    <row r="51" spans="1:22">
      <c r="A51" s="103"/>
      <c r="B51" s="103"/>
      <c r="C51" s="103"/>
      <c r="D51" s="103"/>
      <c r="E51" s="103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65"/>
    </row>
    <row r="52" spans="1:22" ht="29.25" customHeight="1">
      <c r="A52" s="102" t="s">
        <v>39</v>
      </c>
      <c r="B52" s="102"/>
      <c r="C52" s="102"/>
      <c r="D52" s="102"/>
      <c r="E52" s="102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</row>
    <row r="53" spans="1:22" ht="15" customHeight="1">
      <c r="A53" s="102" t="s">
        <v>40</v>
      </c>
      <c r="B53" s="102"/>
      <c r="C53" s="102"/>
      <c r="D53" s="102"/>
      <c r="E53" s="102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 spans="1:22" ht="15" customHeight="1">
      <c r="A54" s="102" t="s">
        <v>41</v>
      </c>
      <c r="B54" s="102"/>
      <c r="C54" s="102"/>
      <c r="D54" s="102"/>
      <c r="E54" s="102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 spans="1:22" ht="15" customHeight="1">
      <c r="A55" s="102" t="s">
        <v>42</v>
      </c>
      <c r="B55" s="102"/>
      <c r="C55" s="102"/>
      <c r="D55" s="102"/>
      <c r="E55" s="102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 spans="1:22" ht="15" customHeight="1">
      <c r="A56" s="102" t="s">
        <v>43</v>
      </c>
      <c r="B56" s="102"/>
      <c r="C56" s="102"/>
      <c r="D56" s="102"/>
      <c r="E56" s="102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 spans="1:22">
      <c r="A57" s="28"/>
      <c r="B57" s="28"/>
      <c r="C57" s="29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 spans="1:22" ht="15.75" customHeight="1">
      <c r="A58" s="101" t="s">
        <v>44</v>
      </c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 spans="1:22" ht="38.25" customHeight="1">
      <c r="A59" s="103" t="s">
        <v>38</v>
      </c>
      <c r="B59" s="103"/>
      <c r="C59" s="103"/>
      <c r="D59" s="103"/>
      <c r="E59" s="103"/>
      <c r="F59" s="30" t="s">
        <v>45</v>
      </c>
      <c r="G59" s="30" t="s">
        <v>46</v>
      </c>
      <c r="H59" s="30" t="s">
        <v>47</v>
      </c>
      <c r="I59" s="30" t="s">
        <v>48</v>
      </c>
      <c r="J59" s="30" t="s">
        <v>49</v>
      </c>
      <c r="K59" s="30" t="s">
        <v>50</v>
      </c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 spans="1:22" ht="13.5" hidden="1" customHeight="1">
      <c r="A60" s="102" t="s">
        <v>51</v>
      </c>
      <c r="B60" s="102"/>
      <c r="C60" s="102"/>
      <c r="D60" s="102"/>
      <c r="E60" s="102"/>
      <c r="F60" s="32"/>
      <c r="G60" s="31"/>
      <c r="H60" s="31"/>
      <c r="I60" s="31"/>
      <c r="J60" s="31"/>
      <c r="K60" s="31"/>
      <c r="L60" s="28"/>
      <c r="M60" s="28"/>
      <c r="N60" s="28"/>
      <c r="O60" s="28"/>
      <c r="P60" s="61"/>
      <c r="Q60" s="28"/>
      <c r="R60" s="28"/>
      <c r="S60" s="28"/>
      <c r="T60" s="28"/>
      <c r="U60" s="28"/>
      <c r="V60" s="28"/>
    </row>
    <row r="61" spans="1:22" ht="24" customHeight="1">
      <c r="A61" s="104" t="s">
        <v>52</v>
      </c>
      <c r="B61" s="105"/>
      <c r="C61" s="105"/>
      <c r="D61" s="105"/>
      <c r="E61" s="106"/>
      <c r="F61" s="35">
        <v>4536.67</v>
      </c>
      <c r="G61" s="36" t="s">
        <v>53</v>
      </c>
      <c r="H61" s="37">
        <v>201300010015939</v>
      </c>
      <c r="I61" s="62">
        <v>46023</v>
      </c>
      <c r="J61" s="62">
        <v>46023</v>
      </c>
      <c r="K61" s="31" t="s">
        <v>54</v>
      </c>
      <c r="L61" s="28"/>
      <c r="M61" s="28"/>
      <c r="N61" s="28"/>
      <c r="O61" s="28"/>
      <c r="P61" s="61"/>
      <c r="Q61" s="28"/>
      <c r="R61" s="28"/>
      <c r="S61" s="28"/>
      <c r="T61" s="28"/>
      <c r="U61" s="28"/>
      <c r="V61" s="28"/>
    </row>
    <row r="62" spans="1:22" ht="24" customHeight="1">
      <c r="A62" s="104" t="s">
        <v>52</v>
      </c>
      <c r="B62" s="105"/>
      <c r="C62" s="105"/>
      <c r="D62" s="105"/>
      <c r="E62" s="106"/>
      <c r="F62" s="35">
        <v>4536.67</v>
      </c>
      <c r="G62" s="36" t="s">
        <v>53</v>
      </c>
      <c r="H62" s="37">
        <v>201300010015939</v>
      </c>
      <c r="I62" s="63" t="s">
        <v>32</v>
      </c>
      <c r="J62" s="63" t="s">
        <v>33</v>
      </c>
      <c r="K62" s="31" t="s">
        <v>54</v>
      </c>
      <c r="L62" s="28"/>
      <c r="M62" s="28"/>
      <c r="N62" s="28"/>
      <c r="O62" s="28"/>
      <c r="P62" s="61"/>
      <c r="Q62" s="28"/>
      <c r="R62" s="28"/>
      <c r="S62" s="28"/>
      <c r="T62" s="28"/>
      <c r="U62" s="28"/>
      <c r="V62" s="28"/>
    </row>
    <row r="63" spans="1:22" ht="24.95" customHeight="1">
      <c r="A63" s="104" t="s">
        <v>52</v>
      </c>
      <c r="B63" s="105"/>
      <c r="C63" s="105"/>
      <c r="D63" s="105"/>
      <c r="E63" s="106"/>
      <c r="F63" s="35">
        <v>4536.67</v>
      </c>
      <c r="G63" s="36" t="s">
        <v>53</v>
      </c>
      <c r="H63" s="37">
        <v>201300010015939</v>
      </c>
      <c r="I63" s="63">
        <v>46082</v>
      </c>
      <c r="J63" s="63">
        <v>46082</v>
      </c>
      <c r="K63" s="31" t="s">
        <v>54</v>
      </c>
      <c r="L63" s="28"/>
      <c r="M63" s="28"/>
      <c r="N63" s="28"/>
      <c r="O63" s="28"/>
      <c r="P63" s="61"/>
      <c r="Q63" s="28"/>
      <c r="R63" s="28"/>
      <c r="S63" s="28"/>
      <c r="T63" s="28"/>
      <c r="U63" s="28"/>
      <c r="V63" s="28"/>
    </row>
    <row r="64" spans="1:22" ht="27" customHeight="1">
      <c r="A64" s="104" t="s">
        <v>52</v>
      </c>
      <c r="B64" s="105"/>
      <c r="C64" s="105"/>
      <c r="D64" s="105"/>
      <c r="E64" s="106"/>
      <c r="F64" s="35">
        <v>4536.67</v>
      </c>
      <c r="G64" s="36" t="s">
        <v>53</v>
      </c>
      <c r="H64" s="37">
        <v>201300010015939</v>
      </c>
      <c r="I64" s="63" t="s">
        <v>55</v>
      </c>
      <c r="J64" s="63" t="s">
        <v>55</v>
      </c>
      <c r="K64" s="31" t="s">
        <v>54</v>
      </c>
      <c r="L64" s="28"/>
      <c r="M64" s="28"/>
      <c r="N64" s="28"/>
      <c r="O64" s="28"/>
      <c r="P64" s="61"/>
      <c r="Q64" s="28"/>
      <c r="R64" s="28"/>
      <c r="S64" s="28"/>
      <c r="T64" s="28"/>
      <c r="U64" s="28"/>
      <c r="V64" s="28"/>
    </row>
    <row r="65" spans="1:22" ht="24" customHeight="1">
      <c r="A65" s="104" t="s">
        <v>52</v>
      </c>
      <c r="B65" s="105"/>
      <c r="C65" s="105"/>
      <c r="D65" s="105"/>
      <c r="E65" s="106"/>
      <c r="F65" s="35">
        <v>4536.67</v>
      </c>
      <c r="G65" s="36" t="s">
        <v>53</v>
      </c>
      <c r="H65" s="66" t="s">
        <v>56</v>
      </c>
      <c r="I65" s="63" t="s">
        <v>57</v>
      </c>
      <c r="J65" s="63" t="s">
        <v>57</v>
      </c>
      <c r="K65" s="34" t="s">
        <v>54</v>
      </c>
      <c r="L65" s="28"/>
      <c r="M65" s="28"/>
      <c r="N65" s="28"/>
      <c r="O65" s="28"/>
      <c r="P65" s="61"/>
      <c r="Q65" s="28"/>
      <c r="R65" s="28"/>
      <c r="S65" s="28"/>
      <c r="T65" s="28"/>
      <c r="U65" s="28"/>
      <c r="V65" s="28"/>
    </row>
    <row r="66" spans="1:22" ht="13.5" hidden="1" customHeight="1">
      <c r="A66" s="102" t="s">
        <v>58</v>
      </c>
      <c r="B66" s="102"/>
      <c r="C66" s="102"/>
      <c r="D66" s="102"/>
      <c r="E66" s="102"/>
      <c r="F66" s="35"/>
      <c r="G66" s="36"/>
      <c r="H66" s="33"/>
      <c r="I66" s="63"/>
      <c r="J66" s="63"/>
      <c r="K66" s="34"/>
      <c r="L66" s="28"/>
      <c r="M66" s="28"/>
      <c r="N66" s="28"/>
      <c r="O66" s="28"/>
      <c r="P66" s="61"/>
      <c r="Q66" s="28"/>
      <c r="R66" s="28"/>
      <c r="S66" s="28"/>
      <c r="T66" s="28"/>
      <c r="U66" s="28"/>
      <c r="V66" s="28"/>
    </row>
    <row r="67" spans="1:22" ht="13.5" hidden="1" customHeight="1">
      <c r="A67" s="102" t="s">
        <v>59</v>
      </c>
      <c r="B67" s="102"/>
      <c r="C67" s="102"/>
      <c r="D67" s="102"/>
      <c r="E67" s="102"/>
      <c r="F67" s="32"/>
      <c r="G67" s="31"/>
      <c r="H67" s="31"/>
      <c r="I67" s="31"/>
      <c r="J67" s="31"/>
      <c r="K67" s="31"/>
      <c r="L67" s="28"/>
      <c r="M67" s="28"/>
      <c r="N67" s="28"/>
      <c r="O67" s="28"/>
      <c r="P67" s="61"/>
      <c r="Q67" s="28"/>
      <c r="R67" s="28"/>
      <c r="S67" s="28"/>
      <c r="T67" s="28"/>
      <c r="U67" s="28"/>
      <c r="V67" s="28"/>
    </row>
    <row r="68" spans="1:22" ht="22.5" customHeight="1">
      <c r="A68" s="107" t="s">
        <v>60</v>
      </c>
      <c r="B68" s="107"/>
      <c r="C68" s="107"/>
      <c r="D68" s="107"/>
      <c r="E68" s="107"/>
      <c r="F68" s="67">
        <f>SUM(F61,F62,F63,F64,F65)</f>
        <v>22683.35</v>
      </c>
      <c r="G68" s="68"/>
      <c r="H68" s="68"/>
      <c r="I68" s="68"/>
      <c r="J68" s="68"/>
      <c r="K68" s="68"/>
      <c r="L68" s="28"/>
      <c r="M68" s="28"/>
      <c r="N68" s="28"/>
      <c r="O68" s="28"/>
      <c r="P68" s="61"/>
      <c r="Q68" s="28"/>
      <c r="R68" s="28"/>
      <c r="S68" s="28"/>
      <c r="T68" s="28"/>
      <c r="U68" s="28"/>
      <c r="V68" s="28"/>
    </row>
    <row r="69" spans="1:22" ht="27" hidden="1" customHeight="1">
      <c r="A69" s="108" t="s">
        <v>61</v>
      </c>
      <c r="B69" s="108"/>
      <c r="C69" s="108"/>
      <c r="D69" s="108"/>
      <c r="E69" s="108"/>
      <c r="F69" s="108"/>
      <c r="G69" s="108"/>
      <c r="H69" s="108"/>
      <c r="I69" s="61"/>
      <c r="J69" s="61"/>
      <c r="K69" s="61"/>
      <c r="L69" s="28"/>
      <c r="M69" s="28"/>
      <c r="N69" s="28"/>
      <c r="O69" s="28"/>
      <c r="P69" s="61"/>
      <c r="Q69" s="28"/>
      <c r="R69" s="28"/>
      <c r="S69" s="28"/>
      <c r="T69" s="28"/>
      <c r="U69" s="28"/>
      <c r="V69" s="28"/>
    </row>
    <row r="70" spans="1:22" ht="27" customHeight="1">
      <c r="A70" s="109" t="s">
        <v>62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28"/>
      <c r="M70" s="28"/>
      <c r="N70" s="28"/>
      <c r="O70" s="28"/>
      <c r="P70" s="61"/>
      <c r="Q70" s="28"/>
      <c r="R70" s="28"/>
      <c r="S70" s="28"/>
      <c r="T70" s="28"/>
      <c r="U70" s="28"/>
      <c r="V70" s="28"/>
    </row>
    <row r="71" spans="1:22" ht="22.5" customHeight="1">
      <c r="A71" s="110" t="s">
        <v>63</v>
      </c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28"/>
      <c r="Q71" s="28"/>
      <c r="R71" s="28"/>
      <c r="S71" s="28"/>
      <c r="T71" s="28"/>
      <c r="U71" s="28"/>
      <c r="V71" s="28"/>
    </row>
    <row r="72" spans="1:22" ht="33.75" customHeight="1">
      <c r="A72" s="134" t="s">
        <v>64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</row>
    <row r="73" spans="1:22" ht="9.75" customHeight="1">
      <c r="A73" s="134"/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</row>
    <row r="74" spans="1:22" ht="22.5" customHeight="1">
      <c r="A74" s="135" t="s">
        <v>65</v>
      </c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</row>
    <row r="75" spans="1:22" ht="137.1" customHeight="1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 spans="1:22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</row>
    <row r="77" spans="1:22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</row>
    <row r="78" spans="1:22" ht="15" customHeight="1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</row>
    <row r="79" spans="1:22" ht="15" customHeight="1">
      <c r="A79" s="136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</row>
    <row r="80" spans="1:22" ht="15" customHeight="1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</row>
    <row r="81" spans="1:22" ht="15" customHeight="1">
      <c r="A81" s="136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</row>
    <row r="82" spans="1:22" ht="15" customHeight="1">
      <c r="A82" s="136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</row>
    <row r="83" spans="1:22" ht="21" customHeight="1">
      <c r="A83" s="136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</row>
    <row r="84" spans="1:22" ht="21" customHeight="1">
      <c r="A84" s="136"/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</row>
    <row r="85" spans="1:22" ht="21" customHeight="1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</row>
    <row r="86" spans="1:22" ht="21" customHeight="1">
      <c r="A86" s="136"/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</row>
    <row r="87" spans="1:22" ht="21" customHeight="1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</row>
    <row r="88" spans="1:22" ht="21" customHeight="1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</row>
    <row r="89" spans="1:22" ht="21" customHeight="1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</row>
    <row r="90" spans="1:22" ht="21" customHeight="1">
      <c r="A90" s="136"/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</row>
    <row r="91" spans="1:22" ht="21" customHeight="1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</row>
    <row r="92" spans="1:22" ht="21" customHeight="1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</row>
    <row r="93" spans="1:22" ht="21" customHeight="1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</row>
    <row r="94" spans="1:22" ht="21" customHeight="1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</row>
    <row r="95" spans="1:22" ht="21" customHeight="1">
      <c r="A95" s="111" t="s">
        <v>66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</row>
    <row r="96" spans="1:22">
      <c r="A96" s="28"/>
      <c r="B96" s="28"/>
      <c r="C96" s="29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</row>
    <row r="97" spans="1:22" ht="15" customHeight="1">
      <c r="A97" s="28"/>
      <c r="B97" s="28"/>
      <c r="C97" s="29"/>
      <c r="D97" s="112"/>
      <c r="E97" s="112"/>
      <c r="F97" s="112"/>
      <c r="I97" s="112"/>
      <c r="J97" s="112"/>
      <c r="K97" s="112"/>
      <c r="L97" s="112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 spans="1:22" ht="36" customHeight="1">
      <c r="A98" s="69"/>
      <c r="B98" s="69"/>
      <c r="C98" s="29"/>
      <c r="D98" s="112"/>
      <c r="E98" s="112"/>
      <c r="F98" s="112"/>
      <c r="I98" s="112"/>
      <c r="J98" s="112"/>
      <c r="K98" s="112"/>
      <c r="L98" s="112"/>
      <c r="M98" s="28"/>
      <c r="N98" s="28"/>
      <c r="O98" s="28"/>
      <c r="P98" s="28"/>
      <c r="Q98" s="28"/>
      <c r="R98" s="28"/>
      <c r="S98" s="28"/>
      <c r="T98" s="28"/>
      <c r="U98" s="28"/>
      <c r="V98" s="28"/>
    </row>
    <row r="99" spans="1:22">
      <c r="A99" s="101" t="s">
        <v>67</v>
      </c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</row>
    <row r="100" spans="1:22">
      <c r="A100" s="71" t="s">
        <v>47</v>
      </c>
      <c r="B100" s="30" t="s">
        <v>68</v>
      </c>
      <c r="C100" s="113" t="s">
        <v>69</v>
      </c>
      <c r="D100" s="114"/>
      <c r="E100" s="30" t="s">
        <v>70</v>
      </c>
      <c r="F100" s="30" t="s">
        <v>71</v>
      </c>
      <c r="G100" s="30" t="s">
        <v>72</v>
      </c>
      <c r="H100" s="113" t="s">
        <v>73</v>
      </c>
      <c r="I100" s="115"/>
      <c r="J100" s="114"/>
      <c r="K100" s="30" t="s">
        <v>74</v>
      </c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 spans="1:22">
      <c r="A101" s="72"/>
      <c r="B101" s="73"/>
      <c r="C101" s="116"/>
      <c r="D101" s="117"/>
      <c r="E101" s="36">
        <v>4</v>
      </c>
      <c r="F101" s="74" t="s">
        <v>75</v>
      </c>
      <c r="G101" s="75" t="s">
        <v>76</v>
      </c>
      <c r="H101" s="118"/>
      <c r="I101" s="119"/>
      <c r="J101" s="120"/>
      <c r="K101" s="85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 spans="1:22">
      <c r="A102" s="76"/>
      <c r="B102" s="73"/>
      <c r="C102" s="116"/>
      <c r="D102" s="117"/>
      <c r="E102" s="36">
        <v>4</v>
      </c>
      <c r="F102" s="1">
        <v>15000100</v>
      </c>
      <c r="G102" s="77" t="s">
        <v>76</v>
      </c>
      <c r="H102" s="121"/>
      <c r="I102" s="122"/>
      <c r="J102" s="123"/>
      <c r="K102" s="86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 spans="1:22">
      <c r="A103" s="76"/>
      <c r="B103" s="73"/>
      <c r="C103" s="116"/>
      <c r="D103" s="117"/>
      <c r="E103" s="36">
        <v>4</v>
      </c>
      <c r="F103" s="78" t="s">
        <v>75</v>
      </c>
      <c r="G103" s="77" t="s">
        <v>76</v>
      </c>
      <c r="H103" s="121"/>
      <c r="I103" s="122"/>
      <c r="J103" s="123"/>
      <c r="K103" s="86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</row>
    <row r="104" spans="1:22">
      <c r="A104" s="79"/>
      <c r="B104" s="80"/>
      <c r="C104" s="124"/>
      <c r="D104" s="124"/>
      <c r="E104" s="79">
        <v>4</v>
      </c>
      <c r="F104" s="81">
        <v>15000100</v>
      </c>
      <c r="G104" s="81" t="s">
        <v>76</v>
      </c>
      <c r="H104" s="125"/>
      <c r="I104" s="125"/>
      <c r="J104" s="126"/>
      <c r="K104" s="86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 spans="1:22">
      <c r="A105" s="79"/>
      <c r="B105" s="80"/>
      <c r="C105" s="124"/>
      <c r="D105" s="124"/>
      <c r="E105" s="82">
        <v>4</v>
      </c>
      <c r="F105" s="76">
        <v>15000100</v>
      </c>
      <c r="G105" s="79" t="s">
        <v>76</v>
      </c>
      <c r="H105" s="125"/>
      <c r="I105" s="127"/>
      <c r="J105" s="128"/>
      <c r="K105" s="86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</row>
    <row r="106" spans="1:22">
      <c r="A106" s="129" t="s">
        <v>77</v>
      </c>
      <c r="B106" s="130"/>
      <c r="C106" s="130"/>
      <c r="D106" s="130"/>
      <c r="E106" s="130"/>
      <c r="F106" s="130"/>
      <c r="G106" s="130"/>
      <c r="H106" s="130"/>
      <c r="I106" s="130"/>
      <c r="J106" s="131"/>
      <c r="K106" s="87">
        <f>SUM(K101,K102,K103,K104,K105)</f>
        <v>0</v>
      </c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</row>
    <row r="107" spans="1:22">
      <c r="A107" s="28"/>
      <c r="B107" s="28"/>
      <c r="C107" s="29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 spans="1:22">
      <c r="A108" s="28"/>
      <c r="B108" s="28"/>
      <c r="C108" s="29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</row>
    <row r="109" spans="1:22">
      <c r="A109" s="28"/>
      <c r="B109" s="28"/>
      <c r="C109" s="29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</row>
    <row r="110" spans="1:22">
      <c r="A110" s="28"/>
      <c r="B110" s="28"/>
      <c r="C110" s="29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</row>
    <row r="111" spans="1:22">
      <c r="A111" s="28"/>
      <c r="B111" s="28"/>
      <c r="C111" s="29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</row>
    <row r="112" spans="1:22">
      <c r="A112" s="28"/>
      <c r="B112" s="28"/>
      <c r="C112" s="29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 spans="1:22">
      <c r="A113" s="28"/>
      <c r="B113" s="28"/>
      <c r="C113" s="29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</row>
    <row r="114" spans="1:22">
      <c r="A114" s="28"/>
      <c r="B114" s="28"/>
      <c r="C114" s="29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</row>
    <row r="115" spans="1:22">
      <c r="A115" s="28"/>
      <c r="B115" s="28"/>
      <c r="C115" s="29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</row>
    <row r="116" spans="1:22">
      <c r="A116" s="28"/>
      <c r="B116" s="28"/>
      <c r="C116" s="29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</row>
    <row r="117" spans="1:22">
      <c r="A117" s="28"/>
      <c r="B117" s="28"/>
      <c r="C117" s="29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</row>
    <row r="118" spans="1:22">
      <c r="A118" s="28"/>
      <c r="B118" s="28"/>
      <c r="C118" s="29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</row>
    <row r="119" spans="1:22">
      <c r="A119" s="28"/>
      <c r="B119" s="28"/>
      <c r="C119" s="29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</row>
    <row r="120" spans="1:22">
      <c r="A120" s="28"/>
      <c r="B120" s="28"/>
      <c r="C120" s="29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</row>
    <row r="121" spans="1:22">
      <c r="A121" s="28"/>
      <c r="B121" s="28"/>
      <c r="C121" s="29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</row>
    <row r="122" spans="1:22">
      <c r="A122" s="28"/>
      <c r="B122" s="28"/>
      <c r="C122" s="29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</row>
    <row r="123" spans="1:22">
      <c r="A123" s="28"/>
      <c r="B123" s="28"/>
      <c r="C123" s="29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</row>
    <row r="124" spans="1:22">
      <c r="A124" s="28"/>
      <c r="B124" s="28"/>
      <c r="C124" s="29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</row>
    <row r="125" spans="1:22">
      <c r="A125" s="28"/>
      <c r="B125" s="28"/>
      <c r="C125" s="29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</row>
    <row r="126" spans="1:22">
      <c r="A126" s="28"/>
      <c r="B126" s="28"/>
      <c r="C126" s="29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</row>
    <row r="127" spans="1:22">
      <c r="A127" s="28"/>
      <c r="B127" s="28"/>
      <c r="C127" s="29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</row>
    <row r="128" spans="1:22">
      <c r="A128" s="83"/>
      <c r="B128" s="83"/>
      <c r="C128" s="84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</row>
    <row r="129" spans="1:22">
      <c r="A129" s="83"/>
      <c r="B129" s="83"/>
      <c r="C129" s="84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</row>
    <row r="130" spans="1:22">
      <c r="A130" s="83"/>
      <c r="B130" s="83"/>
      <c r="C130" s="84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</row>
    <row r="131" spans="1:22">
      <c r="A131" s="88"/>
      <c r="B131" s="88"/>
      <c r="C131" s="89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</row>
    <row r="132" spans="1:22">
      <c r="A132" s="88"/>
      <c r="B132" s="88"/>
      <c r="C132" s="89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</row>
    <row r="133" spans="1:22">
      <c r="A133" s="88"/>
      <c r="B133" s="88"/>
      <c r="C133" s="89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</row>
    <row r="134" spans="1:22">
      <c r="A134" s="88"/>
      <c r="B134" s="88"/>
      <c r="C134" s="89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</row>
    <row r="135" spans="1:22">
      <c r="A135" s="88"/>
      <c r="B135" s="88"/>
      <c r="C135" s="89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</row>
    <row r="136" spans="1:22">
      <c r="A136" s="88"/>
      <c r="B136" s="88"/>
      <c r="C136" s="89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</row>
    <row r="137" spans="1:22">
      <c r="A137" s="88"/>
      <c r="B137" s="88"/>
      <c r="C137" s="89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</row>
    <row r="138" spans="1:22">
      <c r="A138" s="88"/>
      <c r="B138" s="88"/>
      <c r="C138" s="89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</row>
    <row r="139" spans="1:22">
      <c r="A139" s="88"/>
      <c r="B139" s="88"/>
      <c r="C139" s="89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</row>
    <row r="140" spans="1:22">
      <c r="A140" s="88"/>
      <c r="B140" s="88"/>
      <c r="C140" s="89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</row>
  </sheetData>
  <autoFilter ref="A59:K95" xr:uid="{00000000-0009-0000-0000-000000000000}">
    <filterColumn colId="0" hiddenButton="1"/>
    <filterColumn colId="1" hiddenButton="1"/>
    <filterColumn colId="2" hiddenButton="1"/>
    <filterColumn colId="3" hiddenButton="1"/>
    <filterColumn colId="5">
      <customFilters and="1">
        <customFilter val=""/>
        <customFilter val=""/>
      </customFilters>
    </filterColumn>
  </autoFilter>
  <mergeCells count="69">
    <mergeCell ref="C105:D105"/>
    <mergeCell ref="H105:J105"/>
    <mergeCell ref="A106:J106"/>
    <mergeCell ref="A19:A21"/>
    <mergeCell ref="B20:B21"/>
    <mergeCell ref="C20:C21"/>
    <mergeCell ref="A50:E51"/>
    <mergeCell ref="A72:K73"/>
    <mergeCell ref="A74:K92"/>
    <mergeCell ref="C102:D102"/>
    <mergeCell ref="H102:J102"/>
    <mergeCell ref="C103:D103"/>
    <mergeCell ref="H103:J103"/>
    <mergeCell ref="C104:D104"/>
    <mergeCell ref="H104:J104"/>
    <mergeCell ref="A99:K99"/>
    <mergeCell ref="C100:D100"/>
    <mergeCell ref="H100:J100"/>
    <mergeCell ref="C101:D101"/>
    <mergeCell ref="H101:J101"/>
    <mergeCell ref="A95:K95"/>
    <mergeCell ref="D97:F97"/>
    <mergeCell ref="I97:L97"/>
    <mergeCell ref="D98:F98"/>
    <mergeCell ref="I98:L98"/>
    <mergeCell ref="A67:E67"/>
    <mergeCell ref="A68:E68"/>
    <mergeCell ref="A69:H69"/>
    <mergeCell ref="A70:K70"/>
    <mergeCell ref="A71:O71"/>
    <mergeCell ref="A62:E62"/>
    <mergeCell ref="A63:E63"/>
    <mergeCell ref="A64:E64"/>
    <mergeCell ref="A65:E65"/>
    <mergeCell ref="A66:E66"/>
    <mergeCell ref="A56:E56"/>
    <mergeCell ref="A58:K58"/>
    <mergeCell ref="A59:E59"/>
    <mergeCell ref="A60:E60"/>
    <mergeCell ref="A61:E61"/>
    <mergeCell ref="A49:E49"/>
    <mergeCell ref="A52:E52"/>
    <mergeCell ref="A53:E53"/>
    <mergeCell ref="A54:E54"/>
    <mergeCell ref="A55:E55"/>
    <mergeCell ref="A18:V18"/>
    <mergeCell ref="C19:V19"/>
    <mergeCell ref="D20:F20"/>
    <mergeCell ref="G20:I20"/>
    <mergeCell ref="K20:N20"/>
    <mergeCell ref="O20:P20"/>
    <mergeCell ref="R20:S20"/>
    <mergeCell ref="T20:U20"/>
    <mergeCell ref="V20:V21"/>
    <mergeCell ref="A13:V13"/>
    <mergeCell ref="A14:V14"/>
    <mergeCell ref="A15:O15"/>
    <mergeCell ref="A16:V16"/>
    <mergeCell ref="A17:V17"/>
    <mergeCell ref="A8:V8"/>
    <mergeCell ref="A9:N9"/>
    <mergeCell ref="A10:N10"/>
    <mergeCell ref="A11:V11"/>
    <mergeCell ref="A12:N12"/>
    <mergeCell ref="A1:V1"/>
    <mergeCell ref="A3:V3"/>
    <mergeCell ref="A5:V5"/>
    <mergeCell ref="A6:N6"/>
    <mergeCell ref="A7:N7"/>
  </mergeCells>
  <printOptions horizontalCentered="1"/>
  <pageMargins left="0.31527777777777799" right="0.31527777777777799" top="0.83125000000000004" bottom="0.59027777777777801" header="0.511811023622047" footer="0.51180555555555596"/>
  <pageSetup paperSize="9" fitToHeight="0" orientation="landscape" horizontalDpi="300" verticalDpi="300"/>
  <headerFooter>
    <oddFooter>&amp;LÁrea Responsável: SUPECC/SGI/SES&amp;RPág &amp;P de &amp;N - &amp;D</oddFooter>
  </headerFooter>
  <ignoredErrors>
    <ignoredError sqref="H65" numberStoredAsText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CRESM</vt:lpstr>
      <vt:lpstr>CRESM!Area_de_impressao</vt:lpstr>
      <vt:lpstr>CRESM!Titulos_de_impressao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Kátia Mendes Magalhães</dc:creator>
  <cp:lastModifiedBy>Adelson Alves do Nascimento</cp:lastModifiedBy>
  <cp:revision>0</cp:revision>
  <dcterms:created xsi:type="dcterms:W3CDTF">2025-01-22T12:08:00Z</dcterms:created>
  <dcterms:modified xsi:type="dcterms:W3CDTF">2026-08-17T17:07:55Z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C5C7ECA1E4C941F9B1AA4BECFD7B960A_13</vt:lpwstr>
  </property>
  <property fmtid="{D5CDD505-2E9C-101B-9397-08002B2CF9AE}" pid="3" name="KSOProductBuildVer">
    <vt:lpwstr>1046-12.2.0.13306</vt:lpwstr>
  </property>
</Properties>
</file>