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5 - ORÇAMENTO\2 - EXECUÇÃO ORÇAMENTÁRIA MENSAL E ACUMULADA DO ANO\"/>
    </mc:Choice>
  </mc:AlternateContent>
  <xr:revisionPtr revIDLastSave="0" documentId="8_{859664BA-C557-4887-A630-AD0826D334DE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CRESM" sheetId="1" r:id="rId1"/>
  </sheets>
  <definedNames>
    <definedName name="_xlnm._FilterDatabase" localSheetId="0" hidden="1">CRESM!$A$46:$K$66</definedName>
    <definedName name="_xlnm.Print_Area" localSheetId="0">CRESM!$A$1:$V$77</definedName>
    <definedName name="_xlnm.Print_Titles" localSheetId="0">CRESM!$45:$46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7" i="1" l="1"/>
  <c r="F52" i="1"/>
  <c r="V34" i="1"/>
  <c r="Q34" i="1"/>
  <c r="P34" i="1"/>
  <c r="O34" i="1"/>
  <c r="N34" i="1"/>
  <c r="L34" i="1"/>
  <c r="J34" i="1"/>
  <c r="E34" i="1"/>
  <c r="C34" i="1"/>
  <c r="B34" i="1"/>
  <c r="G27" i="1"/>
  <c r="G34" i="1" s="1"/>
  <c r="D27" i="1"/>
  <c r="D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18.349.999,56 - 4.380,00 (anulado em 01/04 res. médica) - 4.380,00 (anulado em 08/05 res. médica)
8.966,28 (anulado em 18/06 res. médica)
10.976,28 (anulado em 18/06 res. médica)
</t>
        </r>
      </text>
    </comment>
    <comment ref="L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  <comment ref="E32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</t>
        </r>
      </text>
    </comment>
    <comment ref="E33" authorId="0" shapeId="0" xr:uid="{00000000-0006-0000-0000-000005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
</t>
        </r>
      </text>
    </comment>
  </commentList>
</comments>
</file>

<file path=xl/sharedStrings.xml><?xml version="1.0" encoding="utf-8"?>
<sst xmlns="http://schemas.openxmlformats.org/spreadsheetml/2006/main" count="119" uniqueCount="88">
  <si>
    <t>Relatório Resumido da Execução Orçamentária e Financeira por Contrato de Gestão</t>
  </si>
  <si>
    <t>Mês/Ano: Janeiro a Junho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</si>
  <si>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</si>
  <si>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</si>
  <si>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</si>
  <si>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</si>
  <si>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</si>
  <si>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</si>
  <si>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</si>
  <si>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</si>
  <si>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</si>
  <si>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</si>
  <si>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</si>
  <si>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</si>
  <si>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</si>
  <si>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</si>
  <si>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</si>
  <si>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</si>
  <si>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</si>
  <si>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</si>
  <si>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</si>
  <si>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</si>
  <si>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</si>
  <si>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</si>
  <si>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</si>
  <si>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</si>
  <si>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</si>
  <si>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</si>
  <si>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</si>
  <si>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</si>
  <si>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</si>
  <si>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</si>
  <si>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</si>
  <si>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</si>
  <si>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</si>
  <si>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</si>
  <si>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</si>
  <si>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</si>
  <si>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jun/25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</si>
  <si>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</si>
  <si>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</si>
  <si>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</si>
  <si>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</si>
  <si>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</si>
  <si>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</si>
  <si>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</si>
  <si>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</si>
  <si>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</si>
  <si>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</si>
  <si>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</si>
  <si>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</si>
  <si>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</si>
  <si>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</si>
  <si>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</si>
  <si>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</si>
  <si>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</si>
  <si>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maio-25</t>
  </si>
  <si>
    <t>SES/CGC/SUPECC-19837.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</si>
  <si>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</si>
  <si>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</si>
  <si>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</si>
  <si>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</si>
  <si>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</si>
  <si>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</si>
  <si>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</si>
  <si>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</si>
  <si>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 xml:space="preserve"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(74931218).                    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</t>
    </r>
    <r>
      <rPr>
        <b/>
        <u/>
        <sz val="10"/>
        <color rgb="FF000000"/>
        <rFont val="Calibri"/>
        <charset val="1"/>
      </rPr>
      <t>provisionado</t>
    </r>
    <r>
      <rPr>
        <b/>
        <sz val="10"/>
        <color rgb="FF000000"/>
        <rFont val="Calibri"/>
        <charset val="1"/>
      </rPr>
      <t xml:space="preserve"> conforme Solicitação de Liquidação e Pagamento SEI Nº 73630136 (Referência Maio/2025);  valor provisionado conforme Solicitação de Liquidação e Pagamento SEI Nº 74788651 (Referência Junho/2025).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</si>
  <si>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</si>
  <si>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junho/2025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</si>
  <si>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</si>
  <si>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</si>
  <si>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</si>
  <si>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</si>
  <si>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</si>
  <si>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</si>
  <si>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</si>
  <si>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</si>
  <si>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</si>
  <si>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</si>
  <si>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</si>
  <si>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02 (dois) marcapassos cardíacos.</t>
  </si>
  <si>
    <t>202400010083195</t>
  </si>
  <si>
    <t>2025.2850.161.00046.001</t>
  </si>
  <si>
    <t>Aquisição de 01 (um) Craniótomo.</t>
  </si>
  <si>
    <t>202500010005289</t>
  </si>
  <si>
    <t>2025.2850.161.00167.001</t>
  </si>
  <si>
    <t>Aquisição de 150 (cento e cinquenta) travesseiros.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</si>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</sst>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[$-416]mmm\-yy;@"/>
    <numFmt numFmtId="169" formatCode="&quot;R$&quot;#,##0.00;[Red]\-&quot;R$&quot;#,##0.00"/>
  </numFmts>
  <fonts count="16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b/>
      <u/>
      <sz val="10"/>
      <color rgb="FF000000"/>
      <name val="Calibri"/>
      <charset val="1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164" fontId="11" fillId="0" borderId="0" applyBorder="0" applyAlignment="0" applyProtection="0"/>
    <xf numFmtId="0" fontId="15" fillId="0" borderId="0"/>
    <xf numFmtId="0" fontId="15" fillId="0" borderId="0"/>
  </cellStyleXfs>
  <cellXfs count="13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2" fillId="5" borderId="15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3" borderId="23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3" xfId="0" applyNumberFormat="1" applyFont="1" applyBorder="1" applyAlignment="1">
      <alignment horizontal="right" wrapText="1"/>
    </xf>
    <xf numFmtId="0" fontId="2" fillId="0" borderId="23" xfId="0" applyFont="1" applyBorder="1" applyAlignment="1">
      <alignment horizontal="right" wrapText="1"/>
    </xf>
    <xf numFmtId="4" fontId="2" fillId="0" borderId="23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wrapText="1"/>
    </xf>
    <xf numFmtId="166" fontId="2" fillId="4" borderId="10" xfId="0" applyNumberFormat="1" applyFont="1" applyFill="1" applyBorder="1" applyAlignment="1">
      <alignment horizontal="center" wrapText="1"/>
    </xf>
    <xf numFmtId="168" fontId="2" fillId="0" borderId="11" xfId="0" applyNumberFormat="1" applyFont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69" fontId="9" fillId="0" borderId="11" xfId="0" applyNumberFormat="1" applyFont="1" applyBorder="1" applyAlignment="1">
      <alignment horizontal="center" vertical="center" wrapText="1"/>
    </xf>
    <xf numFmtId="169" fontId="9" fillId="4" borderId="11" xfId="0" applyNumberFormat="1" applyFont="1" applyFill="1" applyBorder="1" applyAlignment="1">
      <alignment horizontal="center" vertical="center" wrapText="1"/>
    </xf>
    <xf numFmtId="169" fontId="10" fillId="4" borderId="11" xfId="0" applyNumberFormat="1" applyFont="1" applyFill="1" applyBorder="1" applyAlignment="1">
      <alignment horizontal="center" vertical="center" wrapText="1"/>
    </xf>
    <xf numFmtId="169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2" fillId="4" borderId="18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11"/>
  <sheetViews>
    <sheetView tabSelected="1" view="pageBreakPreview" zoomScale="60" zoomScaleNormal="100" workbookViewId="0">
      <selection activeCell="G37" sqref="G37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85" t="s">
        <v>2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</row>
    <row r="6" spans="1:22">
      <c r="A6" s="86" t="s">
        <v>3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3"/>
      <c r="P7" s="3"/>
      <c r="Q7" s="3"/>
      <c r="R7" s="3"/>
      <c r="S7" s="3"/>
      <c r="T7" s="3"/>
      <c r="U7" s="3"/>
      <c r="V7" s="3"/>
    </row>
    <row r="8" spans="1:22">
      <c r="A8" s="85" t="s">
        <v>4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</row>
    <row r="9" spans="1:22">
      <c r="A9" s="86" t="s">
        <v>5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3"/>
      <c r="P10" s="3"/>
      <c r="Q10" s="3"/>
      <c r="R10" s="3"/>
      <c r="S10" s="3"/>
      <c r="T10" s="3"/>
      <c r="U10" s="3"/>
      <c r="V10" s="3"/>
    </row>
    <row r="11" spans="1:22">
      <c r="A11" s="85" t="s">
        <v>6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</row>
    <row r="12" spans="1:22" ht="9" customHeight="1">
      <c r="A12" s="86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88" t="s">
        <v>7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</row>
    <row r="14" spans="1:22" ht="33.75" customHeight="1">
      <c r="A14" s="88" t="s">
        <v>8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</row>
    <row r="15" spans="1:22" ht="8.25" customHeight="1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4"/>
      <c r="Q15" s="4"/>
      <c r="R15" s="4"/>
      <c r="S15" s="4"/>
      <c r="T15" s="4"/>
      <c r="U15" s="4"/>
      <c r="V15" s="4"/>
    </row>
    <row r="16" spans="1:22" ht="15.75" customHeight="1">
      <c r="A16" s="88" t="s">
        <v>9</v>
      </c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</row>
    <row r="17" spans="1:22" ht="25.5" customHeight="1">
      <c r="A17" s="88" t="s">
        <v>10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</row>
    <row r="18" spans="1:22" ht="15.75" customHeight="1">
      <c r="A18" s="90" t="s">
        <v>11</v>
      </c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</row>
    <row r="19" spans="1:22" ht="15.75" customHeight="1">
      <c r="A19" s="122" t="s">
        <v>12</v>
      </c>
      <c r="B19" s="5"/>
      <c r="C19" s="91" t="s">
        <v>13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</row>
    <row r="20" spans="1:22" ht="98.25" customHeight="1">
      <c r="A20" s="122"/>
      <c r="B20" s="123" t="s">
        <v>14</v>
      </c>
      <c r="C20" s="92" t="s">
        <v>15</v>
      </c>
      <c r="D20" s="92" t="s">
        <v>16</v>
      </c>
      <c r="E20" s="92"/>
      <c r="F20" s="92"/>
      <c r="G20" s="92" t="s">
        <v>17</v>
      </c>
      <c r="H20" s="92"/>
      <c r="I20" s="92"/>
      <c r="J20" s="43" t="s">
        <v>18</v>
      </c>
      <c r="K20" s="92" t="s">
        <v>19</v>
      </c>
      <c r="L20" s="92"/>
      <c r="M20" s="92"/>
      <c r="N20" s="92"/>
      <c r="O20" s="93" t="s">
        <v>20</v>
      </c>
      <c r="P20" s="93"/>
      <c r="Q20" s="63" t="s">
        <v>21</v>
      </c>
      <c r="R20" s="92" t="s">
        <v>22</v>
      </c>
      <c r="S20" s="92"/>
      <c r="T20" s="92" t="s">
        <v>23</v>
      </c>
      <c r="U20" s="92"/>
      <c r="V20" s="92" t="s">
        <v>24</v>
      </c>
    </row>
    <row r="21" spans="1:22" ht="42" customHeight="1">
      <c r="A21" s="122"/>
      <c r="B21" s="123"/>
      <c r="C21" s="9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2"/>
    </row>
    <row r="22" spans="1:22">
      <c r="A22" s="7" t="s">
        <v>30</v>
      </c>
      <c r="B22" s="8">
        <v>3009256.22</v>
      </c>
      <c r="C22" s="8">
        <v>3009256.22</v>
      </c>
      <c r="D22" s="9">
        <v>18321297</v>
      </c>
      <c r="E22" s="8"/>
      <c r="F22" s="8"/>
      <c r="G22" s="8">
        <v>5733103.5999999996</v>
      </c>
      <c r="H22" s="8"/>
      <c r="I22" s="8"/>
      <c r="J22" s="44">
        <v>0</v>
      </c>
      <c r="K22" s="45" t="s">
        <v>30</v>
      </c>
      <c r="L22" s="46">
        <v>2851551.8</v>
      </c>
      <c r="M22" s="46"/>
      <c r="N22" s="46"/>
      <c r="O22" s="47"/>
      <c r="P22" s="47">
        <v>685.4</v>
      </c>
      <c r="Q22" s="47"/>
      <c r="R22" s="48">
        <v>93386.39</v>
      </c>
      <c r="S22" s="48"/>
      <c r="T22" s="48"/>
      <c r="U22" s="48"/>
      <c r="V22" s="46">
        <v>2944252.79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4">
        <v>0</v>
      </c>
      <c r="K23" s="45" t="s">
        <v>31</v>
      </c>
      <c r="L23" s="46">
        <v>2881551.8</v>
      </c>
      <c r="M23" s="48"/>
      <c r="N23" s="46"/>
      <c r="O23" s="47"/>
      <c r="P23" s="47"/>
      <c r="Q23" s="47"/>
      <c r="R23" s="48"/>
      <c r="S23" s="48"/>
      <c r="T23" s="48"/>
      <c r="U23" s="48"/>
      <c r="V23" s="46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9"/>
      <c r="K24" s="50">
        <v>45717</v>
      </c>
      <c r="L24" s="51">
        <v>2881551.8</v>
      </c>
      <c r="M24" s="52"/>
      <c r="N24" s="51"/>
      <c r="O24" s="53"/>
      <c r="P24" s="53"/>
      <c r="Q24" s="53"/>
      <c r="R24" s="52"/>
      <c r="S24" s="52"/>
      <c r="T24" s="52"/>
      <c r="U24" s="52"/>
      <c r="V24" s="51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4">
        <v>0</v>
      </c>
      <c r="K25" s="50">
        <v>45658</v>
      </c>
      <c r="L25" s="55">
        <v>127415.67</v>
      </c>
      <c r="M25" s="55">
        <v>102488.46</v>
      </c>
      <c r="N25" s="56"/>
      <c r="O25" s="56"/>
      <c r="P25" s="56"/>
      <c r="Q25" s="56"/>
      <c r="R25" s="56"/>
      <c r="S25" s="56"/>
      <c r="T25" s="56"/>
      <c r="U25" s="56"/>
      <c r="V25" s="55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7"/>
      <c r="K26" s="58" t="s">
        <v>32</v>
      </c>
      <c r="L26" s="55">
        <v>44679.519999999997</v>
      </c>
      <c r="M26" s="56"/>
      <c r="N26" s="56"/>
      <c r="O26" s="56"/>
      <c r="P26" s="56"/>
      <c r="Q26" s="56"/>
      <c r="R26" s="56"/>
      <c r="S26" s="56"/>
      <c r="T26" s="56"/>
      <c r="U26" s="56"/>
      <c r="V26" s="55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f>SUM(11827489.12,57202.8,5913744.56,28601.4)</f>
        <v>17827037.879999999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4">
        <v>0</v>
      </c>
      <c r="K27" s="59" t="s">
        <v>33</v>
      </c>
      <c r="L27" s="55">
        <v>25908.75</v>
      </c>
      <c r="M27" s="56"/>
      <c r="N27" s="56"/>
      <c r="O27" s="56"/>
      <c r="P27" s="56"/>
      <c r="Q27" s="56"/>
      <c r="R27" s="56"/>
      <c r="S27" s="56"/>
      <c r="T27" s="56"/>
      <c r="U27" s="56"/>
      <c r="V27" s="55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7"/>
      <c r="K28" s="58" t="s">
        <v>34</v>
      </c>
      <c r="L28" s="55">
        <v>123324.42</v>
      </c>
      <c r="M28" s="56"/>
      <c r="N28" s="56"/>
      <c r="O28" s="56"/>
      <c r="P28" s="56"/>
      <c r="Q28" s="56"/>
      <c r="R28" s="56"/>
      <c r="S28" s="56"/>
      <c r="T28" s="56"/>
      <c r="U28" s="56"/>
      <c r="V28" s="55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7"/>
      <c r="K29" s="58" t="s">
        <v>32</v>
      </c>
      <c r="L29" s="55">
        <v>2836872.28</v>
      </c>
      <c r="M29" s="56"/>
      <c r="N29" s="56"/>
      <c r="O29" s="56"/>
      <c r="P29" s="56"/>
      <c r="Q29" s="56"/>
      <c r="R29" s="56"/>
      <c r="S29" s="56"/>
      <c r="T29" s="56"/>
      <c r="U29" s="56"/>
      <c r="V29" s="55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8" t="s">
        <v>35</v>
      </c>
      <c r="L30" s="55">
        <v>2921551.8</v>
      </c>
      <c r="M30" s="56"/>
      <c r="N30" s="56"/>
      <c r="O30" s="56"/>
      <c r="P30" s="56"/>
      <c r="Q30" s="56"/>
      <c r="R30" s="56"/>
      <c r="S30" s="56"/>
      <c r="T30" s="56"/>
      <c r="U30" s="56"/>
      <c r="V30" s="55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20">
        <v>80000</v>
      </c>
      <c r="K31" s="60" t="s">
        <v>37</v>
      </c>
      <c r="L31" s="55">
        <v>125334.42</v>
      </c>
      <c r="M31" s="56"/>
      <c r="N31" s="56"/>
      <c r="O31" s="56"/>
      <c r="P31" s="56"/>
      <c r="Q31" s="56"/>
      <c r="R31" s="56"/>
      <c r="S31" s="56"/>
      <c r="T31" s="56"/>
      <c r="U31" s="56"/>
      <c r="V31" s="55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3117687.54</v>
      </c>
      <c r="E32" s="20">
        <v>4207.5</v>
      </c>
      <c r="F32" s="19"/>
      <c r="G32" s="20">
        <v>2821379.34</v>
      </c>
      <c r="H32" s="20">
        <v>6643.5</v>
      </c>
      <c r="I32" s="19"/>
      <c r="J32" s="20">
        <v>120000</v>
      </c>
      <c r="K32" s="61" t="s">
        <v>32</v>
      </c>
      <c r="L32" s="55">
        <v>123324.42</v>
      </c>
      <c r="M32" s="56"/>
      <c r="N32" s="56"/>
      <c r="O32" s="56"/>
      <c r="P32" s="56"/>
      <c r="Q32" s="56"/>
      <c r="R32" s="56"/>
      <c r="S32" s="56"/>
      <c r="T32" s="56"/>
      <c r="U32" s="56"/>
      <c r="V32" s="55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60" t="s">
        <v>38</v>
      </c>
      <c r="L33" s="55">
        <v>2881551.8</v>
      </c>
      <c r="M33" s="55">
        <v>4207.5</v>
      </c>
      <c r="N33" s="56"/>
      <c r="O33" s="56"/>
      <c r="P33" s="56"/>
      <c r="Q33" s="56"/>
      <c r="R33" s="56"/>
      <c r="S33" s="56"/>
      <c r="T33" s="56"/>
      <c r="U33" s="56"/>
      <c r="V33" s="55">
        <v>2885759.3</v>
      </c>
    </row>
    <row r="34" spans="1:22">
      <c r="A34" s="24"/>
      <c r="B34" s="25">
        <f>SUM(B22,B23,B25,B27,B31,B32)</f>
        <v>18081922.440000001</v>
      </c>
      <c r="C34" s="26">
        <f>SUM(C22,C23,C25,C28,C27,C31,C32)</f>
        <v>18081922.440000001</v>
      </c>
      <c r="D34" s="26">
        <f>SUM(D22,D27,D32)</f>
        <v>39266022.419999994</v>
      </c>
      <c r="E34" s="26">
        <f>SUM(E22:E33)</f>
        <v>109131.96</v>
      </c>
      <c r="F34" s="26"/>
      <c r="G34" s="26">
        <f>SUM(G22,G23,G25,G27,G31,G32)</f>
        <v>20645997.82</v>
      </c>
      <c r="H34" s="26">
        <v>109131.96</v>
      </c>
      <c r="I34" s="26"/>
      <c r="J34" s="26">
        <f>SUM(J22,J23,J24,J25,J27,J30,J31,J32)</f>
        <v>200000</v>
      </c>
      <c r="K34" s="26"/>
      <c r="L34" s="26">
        <f>SUM(L22,L23,L24,L25,,L27,L28,L29,L30,L26,L31,L32,L33)</f>
        <v>17824618.479999997</v>
      </c>
      <c r="M34" s="26">
        <v>106695.96</v>
      </c>
      <c r="N34" s="26">
        <f>SUM(N22:N23)</f>
        <v>0</v>
      </c>
      <c r="O34" s="26">
        <f>SUM(O22:O23)</f>
        <v>0</v>
      </c>
      <c r="P34" s="26">
        <f>SUM(P22:P23)</f>
        <v>685.4</v>
      </c>
      <c r="Q34" s="26">
        <f>SUM(Q22:Q23)</f>
        <v>0</v>
      </c>
      <c r="R34" s="26">
        <v>93386.39</v>
      </c>
      <c r="S34" s="26"/>
      <c r="T34" s="26"/>
      <c r="U34" s="26"/>
      <c r="V34" s="26">
        <f>SUM(V22,V23,V24,V25,V26,V27,V28,V29,V30,V31,V32,V33)</f>
        <v>18024015.43</v>
      </c>
    </row>
    <row r="35" spans="1:22">
      <c r="A35" s="27"/>
      <c r="B35" s="27"/>
      <c r="C35" s="28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</row>
    <row r="36" spans="1:22" ht="48.75" customHeight="1">
      <c r="A36" s="94" t="s">
        <v>39</v>
      </c>
      <c r="B36" s="94"/>
      <c r="C36" s="94"/>
      <c r="D36" s="94"/>
      <c r="E36" s="94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64"/>
      <c r="T36" s="27"/>
      <c r="U36" s="27"/>
      <c r="V36" s="27"/>
    </row>
    <row r="37" spans="1:22" ht="15" customHeight="1">
      <c r="A37" s="96" t="s">
        <v>40</v>
      </c>
      <c r="B37" s="96"/>
      <c r="C37" s="96"/>
      <c r="D37" s="96"/>
      <c r="E37" s="96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64"/>
    </row>
    <row r="38" spans="1:22">
      <c r="A38" s="96"/>
      <c r="B38" s="96"/>
      <c r="C38" s="96"/>
      <c r="D38" s="96"/>
      <c r="E38" s="96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64"/>
    </row>
    <row r="39" spans="1:22" ht="29.25" customHeight="1">
      <c r="A39" s="95" t="s">
        <v>41</v>
      </c>
      <c r="B39" s="95"/>
      <c r="C39" s="95"/>
      <c r="D39" s="95"/>
      <c r="E39" s="95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</row>
    <row r="40" spans="1:22" ht="15" customHeight="1">
      <c r="A40" s="95" t="s">
        <v>42</v>
      </c>
      <c r="B40" s="95"/>
      <c r="C40" s="95"/>
      <c r="D40" s="95"/>
      <c r="E40" s="95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</row>
    <row r="41" spans="1:22" ht="15" customHeight="1">
      <c r="A41" s="95" t="s">
        <v>43</v>
      </c>
      <c r="B41" s="95"/>
      <c r="C41" s="95"/>
      <c r="D41" s="95"/>
      <c r="E41" s="95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</row>
    <row r="42" spans="1:22" ht="15" customHeight="1">
      <c r="A42" s="95" t="s">
        <v>44</v>
      </c>
      <c r="B42" s="95"/>
      <c r="C42" s="95"/>
      <c r="D42" s="95"/>
      <c r="E42" s="95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2" ht="15" customHeight="1">
      <c r="A43" s="95" t="s">
        <v>45</v>
      </c>
      <c r="B43" s="95"/>
      <c r="C43" s="95"/>
      <c r="D43" s="95"/>
      <c r="E43" s="95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</row>
    <row r="44" spans="1:22">
      <c r="A44" s="27"/>
      <c r="B44" s="27"/>
      <c r="C44" s="28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</row>
    <row r="45" spans="1:22" ht="15.75" customHeight="1">
      <c r="A45" s="94" t="s">
        <v>46</v>
      </c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</row>
    <row r="46" spans="1:22" ht="38.25" customHeight="1">
      <c r="A46" s="96" t="s">
        <v>40</v>
      </c>
      <c r="B46" s="96"/>
      <c r="C46" s="96"/>
      <c r="D46" s="96"/>
      <c r="E46" s="96"/>
      <c r="F46" s="29" t="s">
        <v>47</v>
      </c>
      <c r="G46" s="29" t="s">
        <v>48</v>
      </c>
      <c r="H46" s="29" t="s">
        <v>49</v>
      </c>
      <c r="I46" s="29" t="s">
        <v>50</v>
      </c>
      <c r="J46" s="29" t="s">
        <v>51</v>
      </c>
      <c r="K46" s="29" t="s">
        <v>52</v>
      </c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</row>
    <row r="47" spans="1:22" ht="13.5" hidden="1" customHeight="1">
      <c r="A47" s="95" t="s">
        <v>53</v>
      </c>
      <c r="B47" s="95"/>
      <c r="C47" s="95"/>
      <c r="D47" s="95"/>
      <c r="E47" s="95"/>
      <c r="F47" s="31"/>
      <c r="G47" s="30"/>
      <c r="H47" s="30"/>
      <c r="I47" s="30"/>
      <c r="J47" s="30"/>
      <c r="K47" s="30"/>
      <c r="L47" s="27"/>
      <c r="M47" s="27"/>
      <c r="N47" s="27"/>
      <c r="O47" s="27"/>
      <c r="P47" s="41"/>
      <c r="Q47" s="27"/>
      <c r="R47" s="27"/>
      <c r="S47" s="27"/>
      <c r="T47" s="27"/>
      <c r="U47" s="27"/>
      <c r="V47" s="27"/>
    </row>
    <row r="48" spans="1:22" ht="21" customHeight="1">
      <c r="A48" s="97" t="s">
        <v>54</v>
      </c>
      <c r="B48" s="98"/>
      <c r="C48" s="98"/>
      <c r="D48" s="98"/>
      <c r="E48" s="99"/>
      <c r="F48" s="34">
        <v>80000</v>
      </c>
      <c r="G48" s="35" t="s">
        <v>55</v>
      </c>
      <c r="H48" s="36">
        <v>201300010015939</v>
      </c>
      <c r="I48" s="62" t="s">
        <v>56</v>
      </c>
      <c r="J48" s="62" t="s">
        <v>56</v>
      </c>
      <c r="K48" s="30" t="s">
        <v>57</v>
      </c>
      <c r="L48" s="27"/>
      <c r="M48" s="27"/>
      <c r="N48" s="27"/>
      <c r="O48" s="27"/>
      <c r="P48" s="41"/>
      <c r="Q48" s="27"/>
      <c r="R48" s="27"/>
      <c r="S48" s="27"/>
      <c r="T48" s="27"/>
      <c r="U48" s="27"/>
      <c r="V48" s="27"/>
    </row>
    <row r="49" spans="1:22" ht="18" customHeight="1">
      <c r="A49" s="97" t="s">
        <v>54</v>
      </c>
      <c r="B49" s="98"/>
      <c r="C49" s="98"/>
      <c r="D49" s="98"/>
      <c r="E49" s="99"/>
      <c r="F49" s="37">
        <v>120000</v>
      </c>
      <c r="G49" s="35" t="s">
        <v>55</v>
      </c>
      <c r="H49" s="38" t="s">
        <v>58</v>
      </c>
      <c r="I49" s="62">
        <v>45809</v>
      </c>
      <c r="J49" s="62" t="s">
        <v>56</v>
      </c>
      <c r="K49" s="33" t="s">
        <v>57</v>
      </c>
      <c r="L49" s="27"/>
      <c r="M49" s="27"/>
      <c r="N49" s="27"/>
      <c r="O49" s="27"/>
      <c r="P49" s="41"/>
      <c r="Q49" s="27"/>
      <c r="R49" s="27"/>
      <c r="S49" s="27"/>
      <c r="T49" s="27"/>
      <c r="U49" s="27"/>
      <c r="V49" s="27"/>
    </row>
    <row r="50" spans="1:22" ht="13.5" hidden="1" customHeight="1">
      <c r="A50" s="95" t="s">
        <v>59</v>
      </c>
      <c r="B50" s="95"/>
      <c r="C50" s="95"/>
      <c r="D50" s="95"/>
      <c r="E50" s="95"/>
      <c r="F50" s="37"/>
      <c r="G50" s="35"/>
      <c r="H50" s="32"/>
      <c r="I50" s="62"/>
      <c r="J50" s="62"/>
      <c r="K50" s="33"/>
      <c r="L50" s="27"/>
      <c r="M50" s="27"/>
      <c r="N50" s="27"/>
      <c r="O50" s="27"/>
      <c r="P50" s="41"/>
      <c r="Q50" s="27"/>
      <c r="R50" s="27"/>
      <c r="S50" s="27"/>
      <c r="T50" s="27"/>
      <c r="U50" s="27"/>
      <c r="V50" s="27"/>
    </row>
    <row r="51" spans="1:22" ht="13.5" hidden="1" customHeight="1">
      <c r="A51" s="95" t="s">
        <v>60</v>
      </c>
      <c r="B51" s="95"/>
      <c r="C51" s="95"/>
      <c r="D51" s="95"/>
      <c r="E51" s="95"/>
      <c r="F51" s="31"/>
      <c r="G51" s="30"/>
      <c r="H51" s="30"/>
      <c r="I51" s="30"/>
      <c r="J51" s="30"/>
      <c r="K51" s="30"/>
      <c r="L51" s="27"/>
      <c r="M51" s="27"/>
      <c r="N51" s="27"/>
      <c r="O51" s="27"/>
      <c r="P51" s="41"/>
      <c r="Q51" s="27"/>
      <c r="R51" s="27"/>
      <c r="S51" s="27"/>
      <c r="T51" s="27"/>
      <c r="U51" s="27"/>
      <c r="V51" s="27"/>
    </row>
    <row r="52" spans="1:22" ht="22.5" customHeight="1">
      <c r="A52" s="100" t="s">
        <v>61</v>
      </c>
      <c r="B52" s="100"/>
      <c r="C52" s="100"/>
      <c r="D52" s="100"/>
      <c r="E52" s="100"/>
      <c r="F52" s="39">
        <f>SUM(F47:F51)</f>
        <v>200000</v>
      </c>
      <c r="G52" s="40"/>
      <c r="H52" s="40"/>
      <c r="I52" s="40"/>
      <c r="J52" s="40"/>
      <c r="K52" s="40"/>
      <c r="L52" s="27"/>
      <c r="M52" s="27"/>
      <c r="N52" s="27"/>
      <c r="O52" s="27"/>
      <c r="P52" s="41"/>
      <c r="Q52" s="27"/>
      <c r="R52" s="27"/>
      <c r="S52" s="27"/>
      <c r="T52" s="27"/>
      <c r="U52" s="27"/>
      <c r="V52" s="27"/>
    </row>
    <row r="53" spans="1:22" ht="27" hidden="1" customHeight="1">
      <c r="A53" s="101" t="s">
        <v>62</v>
      </c>
      <c r="B53" s="101"/>
      <c r="C53" s="101"/>
      <c r="D53" s="101"/>
      <c r="E53" s="101"/>
      <c r="F53" s="101"/>
      <c r="G53" s="101"/>
      <c r="H53" s="101"/>
      <c r="I53" s="41"/>
      <c r="J53" s="41"/>
      <c r="K53" s="41"/>
      <c r="L53" s="27"/>
      <c r="M53" s="27"/>
      <c r="N53" s="27"/>
      <c r="O53" s="27"/>
      <c r="P53" s="41"/>
      <c r="Q53" s="27"/>
      <c r="R53" s="27"/>
      <c r="S53" s="27"/>
      <c r="T53" s="27"/>
      <c r="U53" s="27"/>
      <c r="V53" s="27"/>
    </row>
    <row r="54" spans="1:22" ht="27" customHeight="1">
      <c r="A54" s="102" t="s">
        <v>63</v>
      </c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27"/>
      <c r="M54" s="27"/>
      <c r="N54" s="27"/>
      <c r="O54" s="27"/>
      <c r="P54" s="41"/>
      <c r="Q54" s="27"/>
      <c r="R54" s="27"/>
      <c r="S54" s="27"/>
      <c r="T54" s="27"/>
      <c r="U54" s="27"/>
      <c r="V54" s="27"/>
    </row>
    <row r="55" spans="1:22" ht="22.5" customHeight="1">
      <c r="A55" s="103" t="s">
        <v>64</v>
      </c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27"/>
      <c r="Q55" s="27"/>
      <c r="R55" s="27"/>
      <c r="S55" s="27"/>
      <c r="T55" s="27"/>
      <c r="U55" s="27"/>
      <c r="V55" s="27"/>
    </row>
    <row r="56" spans="1:22" ht="33.75" customHeight="1">
      <c r="A56" s="124" t="s">
        <v>65</v>
      </c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 ht="9.75" customHeight="1">
      <c r="A57" s="124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22.5" customHeight="1">
      <c r="A58" s="125" t="s">
        <v>66</v>
      </c>
      <c r="B58" s="126"/>
      <c r="C58" s="126"/>
      <c r="D58" s="126"/>
      <c r="E58" s="126"/>
      <c r="F58" s="126"/>
      <c r="G58" s="126"/>
      <c r="H58" s="126"/>
      <c r="I58" s="126"/>
      <c r="J58" s="126"/>
      <c r="K58" s="1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ht="137.1" customHeight="1">
      <c r="A59" s="128"/>
      <c r="B59" s="129"/>
      <c r="C59" s="129"/>
      <c r="D59" s="129"/>
      <c r="E59" s="129"/>
      <c r="F59" s="129"/>
      <c r="G59" s="129"/>
      <c r="H59" s="129"/>
      <c r="I59" s="129"/>
      <c r="J59" s="129"/>
      <c r="K59" s="130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</row>
    <row r="60" spans="1:22">
      <c r="A60" s="128"/>
      <c r="B60" s="129"/>
      <c r="C60" s="129"/>
      <c r="D60" s="129"/>
      <c r="E60" s="129"/>
      <c r="F60" s="129"/>
      <c r="G60" s="129"/>
      <c r="H60" s="129"/>
      <c r="I60" s="129"/>
      <c r="J60" s="129"/>
      <c r="K60" s="130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</row>
    <row r="61" spans="1:22">
      <c r="A61" s="128"/>
      <c r="B61" s="129"/>
      <c r="C61" s="129"/>
      <c r="D61" s="129"/>
      <c r="E61" s="129"/>
      <c r="F61" s="129"/>
      <c r="G61" s="129"/>
      <c r="H61" s="129"/>
      <c r="I61" s="129"/>
      <c r="J61" s="129"/>
      <c r="K61" s="130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</row>
    <row r="62" spans="1:22" ht="15" customHeight="1">
      <c r="A62" s="128"/>
      <c r="B62" s="129"/>
      <c r="C62" s="129"/>
      <c r="D62" s="129"/>
      <c r="E62" s="129"/>
      <c r="F62" s="129"/>
      <c r="G62" s="129"/>
      <c r="H62" s="129"/>
      <c r="I62" s="129"/>
      <c r="J62" s="129"/>
      <c r="K62" s="130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</row>
    <row r="63" spans="1:22" ht="15" customHeight="1">
      <c r="A63" s="128"/>
      <c r="B63" s="129"/>
      <c r="C63" s="129"/>
      <c r="D63" s="129"/>
      <c r="E63" s="129"/>
      <c r="F63" s="129"/>
      <c r="G63" s="129"/>
      <c r="H63" s="129"/>
      <c r="I63" s="129"/>
      <c r="J63" s="129"/>
      <c r="K63" s="130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</row>
    <row r="64" spans="1:22" ht="15" customHeight="1">
      <c r="A64" s="128"/>
      <c r="B64" s="129"/>
      <c r="C64" s="129"/>
      <c r="D64" s="129"/>
      <c r="E64" s="129"/>
      <c r="F64" s="129"/>
      <c r="G64" s="129"/>
      <c r="H64" s="129"/>
      <c r="I64" s="129"/>
      <c r="J64" s="129"/>
      <c r="K64" s="130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 ht="15" customHeight="1">
      <c r="A65" s="131"/>
      <c r="B65" s="132"/>
      <c r="C65" s="132"/>
      <c r="D65" s="132"/>
      <c r="E65" s="132"/>
      <c r="F65" s="132"/>
      <c r="G65" s="132"/>
      <c r="H65" s="132"/>
      <c r="I65" s="132"/>
      <c r="J65" s="132"/>
      <c r="K65" s="133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</row>
    <row r="66" spans="1:22" ht="15" customHeight="1">
      <c r="A66" s="101" t="s">
        <v>67</v>
      </c>
      <c r="B66" s="101"/>
      <c r="C66" s="101"/>
      <c r="D66" s="101"/>
      <c r="E66" s="101"/>
      <c r="F66" s="101"/>
      <c r="G66" s="101"/>
      <c r="H66" s="101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</row>
    <row r="67" spans="1:22" ht="38.25" customHeight="1">
      <c r="A67" s="104"/>
      <c r="B67" s="104"/>
      <c r="C67" s="104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</row>
    <row r="68" spans="1:22">
      <c r="A68" s="27"/>
      <c r="B68" s="27"/>
      <c r="C68" s="28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</row>
    <row r="69" spans="1:22" ht="15" customHeight="1">
      <c r="A69" s="27"/>
      <c r="B69" s="27"/>
      <c r="C69" s="28"/>
      <c r="D69" s="105"/>
      <c r="E69" s="105"/>
      <c r="F69" s="105"/>
      <c r="I69" s="105"/>
      <c r="J69" s="105"/>
      <c r="K69" s="105"/>
      <c r="L69" s="105"/>
      <c r="M69" s="27"/>
      <c r="N69" s="27"/>
      <c r="O69" s="27"/>
      <c r="P69" s="27"/>
      <c r="Q69" s="27"/>
      <c r="R69" s="27"/>
      <c r="S69" s="27"/>
      <c r="T69" s="27"/>
      <c r="U69" s="27"/>
      <c r="V69" s="27"/>
    </row>
    <row r="70" spans="1:22" ht="36" customHeight="1">
      <c r="A70" s="42"/>
      <c r="B70" s="42"/>
      <c r="C70" s="28"/>
      <c r="D70" s="105"/>
      <c r="E70" s="105"/>
      <c r="F70" s="105"/>
      <c r="I70" s="105"/>
      <c r="J70" s="105"/>
      <c r="K70" s="105"/>
      <c r="L70" s="105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pans="1:22">
      <c r="A71" s="94" t="s">
        <v>68</v>
      </c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</row>
    <row r="72" spans="1:22">
      <c r="A72" s="65" t="s">
        <v>49</v>
      </c>
      <c r="B72" s="29" t="s">
        <v>69</v>
      </c>
      <c r="C72" s="106" t="s">
        <v>70</v>
      </c>
      <c r="D72" s="107"/>
      <c r="E72" s="29" t="s">
        <v>71</v>
      </c>
      <c r="F72" s="29" t="s">
        <v>72</v>
      </c>
      <c r="G72" s="29" t="s">
        <v>73</v>
      </c>
      <c r="H72" s="106" t="s">
        <v>74</v>
      </c>
      <c r="I72" s="108"/>
      <c r="J72" s="107"/>
      <c r="K72" s="29" t="s">
        <v>75</v>
      </c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</row>
    <row r="73" spans="1:22" ht="38.25">
      <c r="A73" s="81" t="s">
        <v>76</v>
      </c>
      <c r="B73" s="66">
        <v>45729</v>
      </c>
      <c r="C73" s="109" t="s">
        <v>77</v>
      </c>
      <c r="D73" s="110"/>
      <c r="E73" s="35">
        <v>4</v>
      </c>
      <c r="F73" s="67" t="s">
        <v>78</v>
      </c>
      <c r="G73" s="68" t="s">
        <v>79</v>
      </c>
      <c r="H73" s="111" t="s">
        <v>80</v>
      </c>
      <c r="I73" s="112"/>
      <c r="J73" s="113"/>
      <c r="K73" s="77">
        <v>99990.46</v>
      </c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</row>
    <row r="74" spans="1:22" ht="38.25">
      <c r="A74" s="82" t="s">
        <v>81</v>
      </c>
      <c r="B74" s="66">
        <v>45729</v>
      </c>
      <c r="C74" s="109" t="s">
        <v>82</v>
      </c>
      <c r="D74" s="110"/>
      <c r="E74" s="35">
        <v>4</v>
      </c>
      <c r="F74" s="1">
        <v>15000100</v>
      </c>
      <c r="G74" s="69" t="s">
        <v>79</v>
      </c>
      <c r="H74" s="114" t="s">
        <v>83</v>
      </c>
      <c r="I74" s="115"/>
      <c r="J74" s="116"/>
      <c r="K74" s="78">
        <v>2498</v>
      </c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</row>
    <row r="75" spans="1:22" ht="38.25">
      <c r="A75" s="82" t="s">
        <v>84</v>
      </c>
      <c r="B75" s="66">
        <v>45820</v>
      </c>
      <c r="C75" s="109" t="s">
        <v>85</v>
      </c>
      <c r="D75" s="110"/>
      <c r="E75" s="35">
        <v>4</v>
      </c>
      <c r="F75" s="70" t="s">
        <v>78</v>
      </c>
      <c r="G75" s="69" t="s">
        <v>79</v>
      </c>
      <c r="H75" s="114" t="s">
        <v>86</v>
      </c>
      <c r="I75" s="115"/>
      <c r="J75" s="116"/>
      <c r="K75" s="78">
        <v>4207.5</v>
      </c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</row>
    <row r="76" spans="1:22">
      <c r="A76" s="71"/>
      <c r="B76" s="72"/>
      <c r="C76" s="117"/>
      <c r="D76" s="117"/>
      <c r="E76" s="71"/>
      <c r="F76" s="72"/>
      <c r="G76" s="72"/>
      <c r="H76" s="117"/>
      <c r="I76" s="117"/>
      <c r="J76" s="118"/>
      <c r="K76" s="79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</row>
    <row r="77" spans="1:22">
      <c r="A77" s="119" t="s">
        <v>87</v>
      </c>
      <c r="B77" s="120"/>
      <c r="C77" s="120"/>
      <c r="D77" s="120"/>
      <c r="E77" s="120"/>
      <c r="F77" s="120"/>
      <c r="G77" s="120"/>
      <c r="H77" s="120"/>
      <c r="I77" s="120"/>
      <c r="J77" s="121"/>
      <c r="K77" s="80">
        <f>SUM(K73,K74,K75)</f>
        <v>106695.96</v>
      </c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>
      <c r="A78" s="27"/>
      <c r="B78" s="27"/>
      <c r="C78" s="28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</row>
    <row r="79" spans="1:22">
      <c r="A79" s="27"/>
      <c r="B79" s="27"/>
      <c r="C79" s="28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</row>
    <row r="80" spans="1:22">
      <c r="A80" s="27"/>
      <c r="B80" s="27"/>
      <c r="C80" s="28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</row>
    <row r="81" spans="1:22">
      <c r="A81" s="27"/>
      <c r="B81" s="27"/>
      <c r="C81" s="28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</row>
    <row r="82" spans="1:22">
      <c r="A82" s="27"/>
      <c r="B82" s="27"/>
      <c r="C82" s="28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</row>
    <row r="83" spans="1:22">
      <c r="A83" s="27"/>
      <c r="B83" s="27"/>
      <c r="C83" s="28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  <row r="84" spans="1:22">
      <c r="A84" s="27"/>
      <c r="B84" s="27"/>
      <c r="C84" s="28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</row>
    <row r="85" spans="1:22">
      <c r="A85" s="27"/>
      <c r="B85" s="27"/>
      <c r="C85" s="28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</row>
    <row r="86" spans="1:22">
      <c r="A86" s="27"/>
      <c r="B86" s="27"/>
      <c r="C86" s="28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</row>
    <row r="87" spans="1:22">
      <c r="A87" s="27"/>
      <c r="B87" s="27"/>
      <c r="C87" s="28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</row>
    <row r="88" spans="1:22">
      <c r="A88" s="27"/>
      <c r="B88" s="27"/>
      <c r="C88" s="28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</row>
    <row r="89" spans="1:22">
      <c r="A89" s="27"/>
      <c r="B89" s="27"/>
      <c r="C89" s="28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</row>
    <row r="90" spans="1:22">
      <c r="A90" s="27"/>
      <c r="B90" s="27"/>
      <c r="C90" s="28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</row>
    <row r="91" spans="1:22">
      <c r="A91" s="27"/>
      <c r="B91" s="27"/>
      <c r="C91" s="28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>
      <c r="A92" s="27"/>
      <c r="B92" s="27"/>
      <c r="C92" s="28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>
      <c r="A93" s="27"/>
      <c r="B93" s="27"/>
      <c r="C93" s="28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</row>
    <row r="94" spans="1:22">
      <c r="A94" s="27"/>
      <c r="B94" s="27"/>
      <c r="C94" s="28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</row>
    <row r="95" spans="1:22">
      <c r="A95" s="27"/>
      <c r="B95" s="27"/>
      <c r="C95" s="28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</row>
    <row r="96" spans="1:22">
      <c r="A96" s="27"/>
      <c r="B96" s="27"/>
      <c r="C96" s="28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>
      <c r="A97" s="27"/>
      <c r="B97" s="27"/>
      <c r="C97" s="28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</row>
    <row r="98" spans="1:22">
      <c r="A98" s="27"/>
      <c r="B98" s="27"/>
      <c r="C98" s="28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</row>
    <row r="99" spans="1:22">
      <c r="A99" s="73"/>
      <c r="B99" s="73"/>
      <c r="C99" s="74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</row>
    <row r="100" spans="1:22">
      <c r="A100" s="73"/>
      <c r="B100" s="73"/>
      <c r="C100" s="74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</row>
    <row r="101" spans="1:22">
      <c r="A101" s="73"/>
      <c r="B101" s="73"/>
      <c r="C101" s="74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</row>
    <row r="102" spans="1:22">
      <c r="A102" s="75"/>
      <c r="B102" s="75"/>
      <c r="C102" s="76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</row>
    <row r="103" spans="1:22">
      <c r="A103" s="75"/>
      <c r="B103" s="75"/>
      <c r="C103" s="76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  <c r="U103" s="75"/>
      <c r="V103" s="75"/>
    </row>
    <row r="104" spans="1:22">
      <c r="A104" s="75"/>
      <c r="B104" s="75"/>
      <c r="C104" s="76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</row>
    <row r="105" spans="1:22">
      <c r="A105" s="75"/>
      <c r="B105" s="75"/>
      <c r="C105" s="76"/>
      <c r="D105" s="75"/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  <c r="U105" s="75"/>
      <c r="V105" s="75"/>
    </row>
    <row r="106" spans="1:22">
      <c r="A106" s="75"/>
      <c r="B106" s="75"/>
      <c r="C106" s="76"/>
      <c r="D106" s="75"/>
      <c r="E106" s="75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</row>
    <row r="107" spans="1:22">
      <c r="A107" s="75"/>
      <c r="B107" s="75"/>
      <c r="C107" s="76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</row>
    <row r="108" spans="1:22">
      <c r="A108" s="75"/>
      <c r="B108" s="75"/>
      <c r="C108" s="76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</row>
    <row r="109" spans="1:22">
      <c r="A109" s="75"/>
      <c r="B109" s="75"/>
      <c r="C109" s="76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</row>
    <row r="110" spans="1:22">
      <c r="A110" s="75"/>
      <c r="B110" s="75"/>
      <c r="C110" s="76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</row>
    <row r="111" spans="1:22">
      <c r="A111" s="75"/>
      <c r="B111" s="75"/>
      <c r="C111" s="76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75"/>
    </row>
  </sheetData>
  <autoFilter ref="A46:K66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5">
    <mergeCell ref="C76:D76"/>
    <mergeCell ref="H76:J76"/>
    <mergeCell ref="A77:J77"/>
    <mergeCell ref="A19:A21"/>
    <mergeCell ref="B20:B21"/>
    <mergeCell ref="C20:C21"/>
    <mergeCell ref="A37:E38"/>
    <mergeCell ref="A56:K57"/>
    <mergeCell ref="A58:K65"/>
    <mergeCell ref="C73:D73"/>
    <mergeCell ref="H73:J73"/>
    <mergeCell ref="C74:D74"/>
    <mergeCell ref="H74:J74"/>
    <mergeCell ref="C75:D75"/>
    <mergeCell ref="H75:J75"/>
    <mergeCell ref="D70:F70"/>
    <mergeCell ref="I70:L70"/>
    <mergeCell ref="A71:K71"/>
    <mergeCell ref="C72:D72"/>
    <mergeCell ref="H72:J72"/>
    <mergeCell ref="A54:K54"/>
    <mergeCell ref="A55:O55"/>
    <mergeCell ref="A66:H66"/>
    <mergeCell ref="A67:C67"/>
    <mergeCell ref="D69:F69"/>
    <mergeCell ref="I69:L69"/>
    <mergeCell ref="A49:E49"/>
    <mergeCell ref="A50:E50"/>
    <mergeCell ref="A51:E51"/>
    <mergeCell ref="A52:E52"/>
    <mergeCell ref="A53:H53"/>
    <mergeCell ref="A43:E43"/>
    <mergeCell ref="A45:K45"/>
    <mergeCell ref="A46:E46"/>
    <mergeCell ref="A47:E47"/>
    <mergeCell ref="A48:E48"/>
    <mergeCell ref="A36:E36"/>
    <mergeCell ref="A39:E39"/>
    <mergeCell ref="A40:E40"/>
    <mergeCell ref="A41:E41"/>
    <mergeCell ref="A42:E42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scale="40" fitToHeight="0" orientation="landscape" horizontalDpi="300" verticalDpi="300" r:id="rId1"/>
  <headerFooter>
    <oddFooter>&amp;LÁrea Responsável: SUPECC/SGI/SES&amp;RPág &amp;P de &amp;N - &amp;D</oddFooter>
  </headerFooter>
  <rowBreaks count="1" manualBreakCount="1">
    <brk id="77" max="21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2 Credeq-GO</cp:lastModifiedBy>
  <cp:revision>0</cp:revision>
  <cp:lastPrinted>2025-09-02T19:00:25Z</cp:lastPrinted>
  <dcterms:created xsi:type="dcterms:W3CDTF">2025-01-22T12:08:00Z</dcterms:created>
  <dcterms:modified xsi:type="dcterms:W3CDTF">2025-09-02T19:04:09Z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